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mond\Documents\Dropbox\CURRENT_PROJECTS\Adjusted Posterior Odds June 2021\"/>
    </mc:Choice>
  </mc:AlternateContent>
  <xr:revisionPtr revIDLastSave="0" documentId="13_ncr:1_{4CA207BD-0ED9-4E45-B7BA-FC3007C388A4}" xr6:coauthVersionLast="47" xr6:coauthVersionMax="47" xr10:uidLastSave="{00000000-0000-0000-0000-000000000000}"/>
  <bookViews>
    <workbookView xWindow="-120" yWindow="-120" windowWidth="20640" windowHeight="11310" tabRatio="779" activeTab="2" xr2:uid="{18AD073B-6285-4558-9D4B-7BD1E8C12849}"/>
  </bookViews>
  <sheets>
    <sheet name="calculation_example" sheetId="1" r:id="rId1"/>
    <sheet name="grand_total" sheetId="2" r:id="rId2"/>
    <sheet name="subtotal_single_issue" sheetId="3" r:id="rId3"/>
    <sheet name="subtotal_multi_issue" sheetId="4" r:id="rId4"/>
    <sheet name="ESSM_grand_total" sheetId="9" r:id="rId5"/>
    <sheet name="ESSM_subtotal" sheetId="10" r:id="rId6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  <c r="Y3" i="2"/>
  <c r="Z3" i="2"/>
  <c r="AA3" i="2"/>
  <c r="AB3" i="2"/>
  <c r="AC3" i="2"/>
  <c r="AD3" i="2"/>
  <c r="AE3" i="2"/>
  <c r="AF3" i="2"/>
  <c r="AG3" i="2"/>
  <c r="Y4" i="2"/>
  <c r="Z4" i="2"/>
  <c r="AA4" i="2"/>
  <c r="AB4" i="2"/>
  <c r="AC4" i="2"/>
  <c r="AD4" i="2"/>
  <c r="AE4" i="2"/>
  <c r="AF4" i="2"/>
  <c r="AG4" i="2"/>
  <c r="Y5" i="2"/>
  <c r="Z5" i="2"/>
  <c r="AA5" i="2"/>
  <c r="AB5" i="2"/>
  <c r="AC5" i="2"/>
  <c r="AD5" i="2"/>
  <c r="AE5" i="2"/>
  <c r="AF5" i="2"/>
  <c r="AG5" i="2"/>
  <c r="Y6" i="2"/>
  <c r="Z6" i="2"/>
  <c r="AA6" i="2"/>
  <c r="AB6" i="2"/>
  <c r="AC6" i="2"/>
  <c r="AD6" i="2"/>
  <c r="AE6" i="2"/>
  <c r="AF6" i="2"/>
  <c r="AG6" i="2"/>
  <c r="Y7" i="2"/>
  <c r="Z7" i="2"/>
  <c r="AA7" i="2"/>
  <c r="AB7" i="2"/>
  <c r="AC7" i="2"/>
  <c r="AD7" i="2"/>
  <c r="AE7" i="2"/>
  <c r="AF7" i="2"/>
  <c r="AG7" i="2"/>
  <c r="Y8" i="2"/>
  <c r="Z8" i="2"/>
  <c r="AA8" i="2"/>
  <c r="AB8" i="2"/>
  <c r="AC8" i="2"/>
  <c r="AD8" i="2"/>
  <c r="AE8" i="2"/>
  <c r="AF8" i="2"/>
  <c r="AG8" i="2"/>
  <c r="Y9" i="2"/>
  <c r="Z9" i="2"/>
  <c r="AA9" i="2"/>
  <c r="AB9" i="2"/>
  <c r="AC9" i="2"/>
  <c r="AD9" i="2"/>
  <c r="AE9" i="2"/>
  <c r="AF9" i="2"/>
  <c r="AG9" i="2"/>
  <c r="Y10" i="2"/>
  <c r="Z10" i="2"/>
  <c r="AA10" i="2"/>
  <c r="AB10" i="2"/>
  <c r="AC10" i="2"/>
  <c r="AD10" i="2"/>
  <c r="AE10" i="2"/>
  <c r="AF10" i="2"/>
  <c r="AG10" i="2"/>
  <c r="Y11" i="2"/>
  <c r="Z11" i="2"/>
  <c r="AA11" i="2"/>
  <c r="AB11" i="2"/>
  <c r="AC11" i="2"/>
  <c r="AD11" i="2"/>
  <c r="AE11" i="2"/>
  <c r="AF11" i="2"/>
  <c r="AG11" i="2"/>
  <c r="Y12" i="2"/>
  <c r="Z12" i="2"/>
  <c r="AA12" i="2"/>
  <c r="AB12" i="2"/>
  <c r="AC12" i="2"/>
  <c r="AD12" i="2"/>
  <c r="AE12" i="2"/>
  <c r="AF12" i="2"/>
  <c r="AG12" i="2"/>
  <c r="Y13" i="2"/>
  <c r="Z13" i="2"/>
  <c r="AA13" i="2"/>
  <c r="AB13" i="2"/>
  <c r="AC13" i="2"/>
  <c r="AD13" i="2"/>
  <c r="AE13" i="2"/>
  <c r="AF13" i="2"/>
  <c r="AG13" i="2"/>
  <c r="Y14" i="2"/>
  <c r="Z14" i="2"/>
  <c r="AA14" i="2"/>
  <c r="AB14" i="2"/>
  <c r="AC14" i="2"/>
  <c r="AD14" i="2"/>
  <c r="AE14" i="2"/>
  <c r="AF14" i="2"/>
  <c r="AG14" i="2"/>
  <c r="Y15" i="2"/>
  <c r="Z15" i="2"/>
  <c r="AA15" i="2"/>
  <c r="AB15" i="2"/>
  <c r="AC15" i="2"/>
  <c r="AD15" i="2"/>
  <c r="AE15" i="2"/>
  <c r="AF15" i="2"/>
  <c r="AG15" i="2"/>
  <c r="Y16" i="2"/>
  <c r="Z16" i="2"/>
  <c r="AA16" i="2"/>
  <c r="AB16" i="2"/>
  <c r="AC16" i="2"/>
  <c r="AD16" i="2"/>
  <c r="AE16" i="2"/>
  <c r="AF16" i="2"/>
  <c r="AG16" i="2"/>
  <c r="Y17" i="2"/>
  <c r="Z17" i="2"/>
  <c r="AA17" i="2"/>
  <c r="AB17" i="2"/>
  <c r="AC17" i="2"/>
  <c r="AD17" i="2"/>
  <c r="AE17" i="2"/>
  <c r="AF17" i="2"/>
  <c r="AG17" i="2"/>
  <c r="Y18" i="2"/>
  <c r="Z18" i="2"/>
  <c r="AA18" i="2"/>
  <c r="AB18" i="2"/>
  <c r="AC18" i="2"/>
  <c r="AD18" i="2"/>
  <c r="AE18" i="2"/>
  <c r="AF18" i="2"/>
  <c r="AG18" i="2"/>
  <c r="Y19" i="2"/>
  <c r="Z19" i="2"/>
  <c r="AA19" i="2"/>
  <c r="AB19" i="2"/>
  <c r="AC19" i="2"/>
  <c r="AD19" i="2"/>
  <c r="AE19" i="2"/>
  <c r="AF19" i="2"/>
  <c r="AG19" i="2"/>
  <c r="Y20" i="2"/>
  <c r="Z20" i="2"/>
  <c r="AA20" i="2"/>
  <c r="AB20" i="2"/>
  <c r="AC20" i="2"/>
  <c r="AD20" i="2"/>
  <c r="AE20" i="2"/>
  <c r="AF20" i="2"/>
  <c r="AG20" i="2"/>
  <c r="Y21" i="2"/>
  <c r="Z21" i="2"/>
  <c r="AA21" i="2"/>
  <c r="AB21" i="2"/>
  <c r="AC21" i="2"/>
  <c r="AD21" i="2"/>
  <c r="AE21" i="2"/>
  <c r="AF21" i="2"/>
  <c r="AG21" i="2"/>
  <c r="Y22" i="2"/>
  <c r="Z22" i="2"/>
  <c r="AA22" i="2"/>
  <c r="AB22" i="2"/>
  <c r="AC22" i="2"/>
  <c r="AD22" i="2"/>
  <c r="AE22" i="2"/>
  <c r="AF22" i="2"/>
  <c r="AG22" i="2"/>
  <c r="Y23" i="2"/>
  <c r="Z23" i="2"/>
  <c r="AA23" i="2"/>
  <c r="AB23" i="2"/>
  <c r="AC23" i="2"/>
  <c r="AD23" i="2"/>
  <c r="AE23" i="2"/>
  <c r="AF23" i="2"/>
  <c r="AG23" i="2"/>
  <c r="Y24" i="2"/>
  <c r="Z24" i="2"/>
  <c r="AA24" i="2"/>
  <c r="AB24" i="2"/>
  <c r="AC24" i="2"/>
  <c r="AD24" i="2"/>
  <c r="AE24" i="2"/>
  <c r="AF24" i="2"/>
  <c r="AG24" i="2"/>
  <c r="Y25" i="2"/>
  <c r="Z25" i="2"/>
  <c r="AA25" i="2"/>
  <c r="AB25" i="2"/>
  <c r="AC25" i="2"/>
  <c r="AD25" i="2"/>
  <c r="AE25" i="2"/>
  <c r="AF25" i="2"/>
  <c r="AG25" i="2"/>
  <c r="Y26" i="2"/>
  <c r="Z26" i="2"/>
  <c r="AA26" i="2"/>
  <c r="AB26" i="2"/>
  <c r="AC26" i="2"/>
  <c r="AD26" i="2"/>
  <c r="AE26" i="2"/>
  <c r="AF26" i="2"/>
  <c r="AG26" i="2"/>
  <c r="Y27" i="2"/>
  <c r="Z27" i="2"/>
  <c r="AA27" i="2"/>
  <c r="AB27" i="2"/>
  <c r="AC27" i="2"/>
  <c r="AD27" i="2"/>
  <c r="AE27" i="2"/>
  <c r="AF27" i="2"/>
  <c r="AG27" i="2"/>
  <c r="Y28" i="2"/>
  <c r="Z28" i="2"/>
  <c r="AA28" i="2"/>
  <c r="AB28" i="2"/>
  <c r="AC28" i="2"/>
  <c r="AD28" i="2"/>
  <c r="AE28" i="2"/>
  <c r="AF28" i="2"/>
  <c r="AG28" i="2"/>
  <c r="Y29" i="2"/>
  <c r="Z29" i="2"/>
  <c r="AA29" i="2"/>
  <c r="AB29" i="2"/>
  <c r="AC29" i="2"/>
  <c r="AD29" i="2"/>
  <c r="AE29" i="2"/>
  <c r="AF29" i="2"/>
  <c r="AG29" i="2"/>
  <c r="Y30" i="2"/>
  <c r="Z30" i="2"/>
  <c r="AA30" i="2"/>
  <c r="AB30" i="2"/>
  <c r="AC30" i="2"/>
  <c r="AD30" i="2"/>
  <c r="AE30" i="2"/>
  <c r="AF30" i="2"/>
  <c r="AG30" i="2"/>
  <c r="Y31" i="2"/>
  <c r="Z31" i="2"/>
  <c r="AA31" i="2"/>
  <c r="AB31" i="2"/>
  <c r="AC31" i="2"/>
  <c r="AD31" i="2"/>
  <c r="AE31" i="2"/>
  <c r="AF31" i="2"/>
  <c r="AG31" i="2"/>
  <c r="Y32" i="2"/>
  <c r="Z32" i="2"/>
  <c r="AA32" i="2"/>
  <c r="AB32" i="2"/>
  <c r="AC32" i="2"/>
  <c r="AD32" i="2"/>
  <c r="AE32" i="2"/>
  <c r="AF32" i="2"/>
  <c r="AG32" i="2"/>
  <c r="Y33" i="2"/>
  <c r="Z33" i="2"/>
  <c r="AA33" i="2"/>
  <c r="AB33" i="2"/>
  <c r="AC33" i="2"/>
  <c r="AD33" i="2"/>
  <c r="AE33" i="2"/>
  <c r="AF33" i="2"/>
  <c r="AG33" i="2"/>
  <c r="Y34" i="2"/>
  <c r="Z34" i="2"/>
  <c r="AA34" i="2"/>
  <c r="AB34" i="2"/>
  <c r="AC34" i="2"/>
  <c r="AD34" i="2"/>
  <c r="AE34" i="2"/>
  <c r="AF34" i="2"/>
  <c r="AG34" i="2"/>
  <c r="Y35" i="2"/>
  <c r="Z35" i="2"/>
  <c r="AA35" i="2"/>
  <c r="AB35" i="2"/>
  <c r="AC35" i="2"/>
  <c r="AD35" i="2"/>
  <c r="AE35" i="2"/>
  <c r="AF35" i="2"/>
  <c r="AG35" i="2"/>
  <c r="Y36" i="2"/>
  <c r="Z36" i="2"/>
  <c r="AA36" i="2"/>
  <c r="AB36" i="2"/>
  <c r="AC36" i="2"/>
  <c r="AD36" i="2"/>
  <c r="AE36" i="2"/>
  <c r="AF36" i="2"/>
  <c r="AG36" i="2"/>
  <c r="Y37" i="2"/>
  <c r="Z37" i="2"/>
  <c r="AA37" i="2"/>
  <c r="AB37" i="2"/>
  <c r="AC37" i="2"/>
  <c r="AD37" i="2"/>
  <c r="AE37" i="2"/>
  <c r="AF37" i="2"/>
  <c r="AG37" i="2"/>
  <c r="Y38" i="2"/>
  <c r="Z38" i="2"/>
  <c r="AA38" i="2"/>
  <c r="AB38" i="2"/>
  <c r="AC38" i="2"/>
  <c r="AD38" i="2"/>
  <c r="AE38" i="2"/>
  <c r="AF38" i="2"/>
  <c r="AG38" i="2"/>
  <c r="Y39" i="2"/>
  <c r="Z39" i="2"/>
  <c r="AA39" i="2"/>
  <c r="AB39" i="2"/>
  <c r="AC39" i="2"/>
  <c r="AD39" i="2"/>
  <c r="AE39" i="2"/>
  <c r="AF39" i="2"/>
  <c r="AG39" i="2"/>
  <c r="Y40" i="2"/>
  <c r="Z40" i="2"/>
  <c r="AA40" i="2"/>
  <c r="AB40" i="2"/>
  <c r="AC40" i="2"/>
  <c r="AD40" i="2"/>
  <c r="AE40" i="2"/>
  <c r="AF40" i="2"/>
  <c r="AG40" i="2"/>
  <c r="Y41" i="2"/>
  <c r="Z41" i="2"/>
  <c r="AA41" i="2"/>
  <c r="AB41" i="2"/>
  <c r="AC41" i="2"/>
  <c r="AD41" i="2"/>
  <c r="AE41" i="2"/>
  <c r="AF41" i="2"/>
  <c r="AG41" i="2"/>
  <c r="Y42" i="2"/>
  <c r="Z42" i="2"/>
  <c r="AA42" i="2"/>
  <c r="AB42" i="2"/>
  <c r="AC42" i="2"/>
  <c r="AD42" i="2"/>
  <c r="AE42" i="2"/>
  <c r="AF42" i="2"/>
  <c r="AG42" i="2"/>
  <c r="Y43" i="2"/>
  <c r="Z43" i="2"/>
  <c r="AA43" i="2"/>
  <c r="AB43" i="2"/>
  <c r="AC43" i="2"/>
  <c r="AD43" i="2"/>
  <c r="AE43" i="2"/>
  <c r="AF43" i="2"/>
  <c r="AG43" i="2"/>
  <c r="Y44" i="2"/>
  <c r="Z44" i="2"/>
  <c r="AA44" i="2"/>
  <c r="AB44" i="2"/>
  <c r="AC44" i="2"/>
  <c r="AD44" i="2"/>
  <c r="AE44" i="2"/>
  <c r="AF44" i="2"/>
  <c r="AG44" i="2"/>
  <c r="Y45" i="2"/>
  <c r="Z45" i="2"/>
  <c r="AA45" i="2"/>
  <c r="AB45" i="2"/>
  <c r="AC45" i="2"/>
  <c r="AD45" i="2"/>
  <c r="AE45" i="2"/>
  <c r="AF45" i="2"/>
  <c r="AG45" i="2"/>
  <c r="Y46" i="2"/>
  <c r="Z46" i="2"/>
  <c r="AA46" i="2"/>
  <c r="AB46" i="2"/>
  <c r="AC46" i="2"/>
  <c r="AD46" i="2"/>
  <c r="AE46" i="2"/>
  <c r="AF46" i="2"/>
  <c r="AG46" i="2"/>
  <c r="Y47" i="2"/>
  <c r="Z47" i="2"/>
  <c r="AA47" i="2"/>
  <c r="AB47" i="2"/>
  <c r="AC47" i="2"/>
  <c r="AD47" i="2"/>
  <c r="AE47" i="2"/>
  <c r="AF47" i="2"/>
  <c r="AG47" i="2"/>
  <c r="Y48" i="2"/>
  <c r="Z48" i="2"/>
  <c r="AA48" i="2"/>
  <c r="AB48" i="2"/>
  <c r="AC48" i="2"/>
  <c r="AD48" i="2"/>
  <c r="AE48" i="2"/>
  <c r="AF48" i="2"/>
  <c r="AG48" i="2"/>
  <c r="Y49" i="2"/>
  <c r="Z49" i="2"/>
  <c r="AA49" i="2"/>
  <c r="AB49" i="2"/>
  <c r="AC49" i="2"/>
  <c r="AD49" i="2"/>
  <c r="AE49" i="2"/>
  <c r="AF49" i="2"/>
  <c r="AG49" i="2"/>
  <c r="Y50" i="2"/>
  <c r="Z50" i="2"/>
  <c r="AA50" i="2"/>
  <c r="AB50" i="2"/>
  <c r="AC50" i="2"/>
  <c r="AD50" i="2"/>
  <c r="AE50" i="2"/>
  <c r="AF50" i="2"/>
  <c r="AG50" i="2"/>
  <c r="Y2" i="2"/>
  <c r="Z2" i="2"/>
  <c r="AA2" i="2"/>
  <c r="AB2" i="2"/>
  <c r="AC2" i="2"/>
  <c r="AD2" i="2"/>
  <c r="AE2" i="2"/>
  <c r="AF2" i="2"/>
  <c r="AG2" i="2"/>
  <c r="E3" i="2"/>
  <c r="F3" i="2"/>
  <c r="G3" i="2"/>
  <c r="H3" i="2"/>
  <c r="I3" i="2"/>
  <c r="J3" i="2"/>
  <c r="K3" i="2"/>
  <c r="L3" i="2"/>
  <c r="M3" i="2"/>
  <c r="E4" i="2"/>
  <c r="F4" i="2"/>
  <c r="G4" i="2"/>
  <c r="H4" i="2"/>
  <c r="I4" i="2"/>
  <c r="J4" i="2"/>
  <c r="K4" i="2"/>
  <c r="L4" i="2"/>
  <c r="M4" i="2"/>
  <c r="E5" i="2"/>
  <c r="F5" i="2"/>
  <c r="G5" i="2"/>
  <c r="H5" i="2"/>
  <c r="I5" i="2"/>
  <c r="J5" i="2"/>
  <c r="K5" i="2"/>
  <c r="L5" i="2"/>
  <c r="M5" i="2"/>
  <c r="E6" i="2"/>
  <c r="F6" i="2"/>
  <c r="G6" i="2"/>
  <c r="H6" i="2"/>
  <c r="I6" i="2"/>
  <c r="J6" i="2"/>
  <c r="K6" i="2"/>
  <c r="L6" i="2"/>
  <c r="M6" i="2"/>
  <c r="E7" i="2"/>
  <c r="F7" i="2"/>
  <c r="G7" i="2"/>
  <c r="H7" i="2"/>
  <c r="I7" i="2"/>
  <c r="J7" i="2"/>
  <c r="K7" i="2"/>
  <c r="L7" i="2"/>
  <c r="M7" i="2"/>
  <c r="E8" i="2"/>
  <c r="F8" i="2"/>
  <c r="G8" i="2"/>
  <c r="H8" i="2"/>
  <c r="I8" i="2"/>
  <c r="J8" i="2"/>
  <c r="K8" i="2"/>
  <c r="L8" i="2"/>
  <c r="M8" i="2"/>
  <c r="E9" i="2"/>
  <c r="F9" i="2"/>
  <c r="G9" i="2"/>
  <c r="H9" i="2"/>
  <c r="I9" i="2"/>
  <c r="J9" i="2"/>
  <c r="K9" i="2"/>
  <c r="L9" i="2"/>
  <c r="M9" i="2"/>
  <c r="E10" i="2"/>
  <c r="F10" i="2"/>
  <c r="G10" i="2"/>
  <c r="H10" i="2"/>
  <c r="I10" i="2"/>
  <c r="J10" i="2"/>
  <c r="K10" i="2"/>
  <c r="L10" i="2"/>
  <c r="M10" i="2"/>
  <c r="E11" i="2"/>
  <c r="F11" i="2"/>
  <c r="G11" i="2"/>
  <c r="H11" i="2"/>
  <c r="I11" i="2"/>
  <c r="J11" i="2"/>
  <c r="K11" i="2"/>
  <c r="L11" i="2"/>
  <c r="M11" i="2"/>
  <c r="E12" i="2"/>
  <c r="F12" i="2"/>
  <c r="G12" i="2"/>
  <c r="H12" i="2"/>
  <c r="I12" i="2"/>
  <c r="J12" i="2"/>
  <c r="K12" i="2"/>
  <c r="L12" i="2"/>
  <c r="M12" i="2"/>
  <c r="E13" i="2"/>
  <c r="F13" i="2"/>
  <c r="G13" i="2"/>
  <c r="H13" i="2"/>
  <c r="I13" i="2"/>
  <c r="J13" i="2"/>
  <c r="K13" i="2"/>
  <c r="L13" i="2"/>
  <c r="M13" i="2"/>
  <c r="E14" i="2"/>
  <c r="F14" i="2"/>
  <c r="G14" i="2"/>
  <c r="H14" i="2"/>
  <c r="I14" i="2"/>
  <c r="J14" i="2"/>
  <c r="K14" i="2"/>
  <c r="L14" i="2"/>
  <c r="M14" i="2"/>
  <c r="E15" i="2"/>
  <c r="F15" i="2"/>
  <c r="G15" i="2"/>
  <c r="H15" i="2"/>
  <c r="I15" i="2"/>
  <c r="J15" i="2"/>
  <c r="K15" i="2"/>
  <c r="L15" i="2"/>
  <c r="M15" i="2"/>
  <c r="E16" i="2"/>
  <c r="F16" i="2"/>
  <c r="G16" i="2"/>
  <c r="H16" i="2"/>
  <c r="I16" i="2"/>
  <c r="J16" i="2"/>
  <c r="K16" i="2"/>
  <c r="L16" i="2"/>
  <c r="M16" i="2"/>
  <c r="E17" i="2"/>
  <c r="F17" i="2"/>
  <c r="G17" i="2"/>
  <c r="H17" i="2"/>
  <c r="I17" i="2"/>
  <c r="J17" i="2"/>
  <c r="K17" i="2"/>
  <c r="L17" i="2"/>
  <c r="M17" i="2"/>
  <c r="E18" i="2"/>
  <c r="F18" i="2"/>
  <c r="G18" i="2"/>
  <c r="H18" i="2"/>
  <c r="I18" i="2"/>
  <c r="J18" i="2"/>
  <c r="K18" i="2"/>
  <c r="L18" i="2"/>
  <c r="M18" i="2"/>
  <c r="E19" i="2"/>
  <c r="F19" i="2"/>
  <c r="G19" i="2"/>
  <c r="H19" i="2"/>
  <c r="I19" i="2"/>
  <c r="J19" i="2"/>
  <c r="K19" i="2"/>
  <c r="L19" i="2"/>
  <c r="M19" i="2"/>
  <c r="E20" i="2"/>
  <c r="F20" i="2"/>
  <c r="G20" i="2"/>
  <c r="H20" i="2"/>
  <c r="I20" i="2"/>
  <c r="J20" i="2"/>
  <c r="K20" i="2"/>
  <c r="L20" i="2"/>
  <c r="M20" i="2"/>
  <c r="E21" i="2"/>
  <c r="F21" i="2"/>
  <c r="G21" i="2"/>
  <c r="H21" i="2"/>
  <c r="I21" i="2"/>
  <c r="J21" i="2"/>
  <c r="K21" i="2"/>
  <c r="L21" i="2"/>
  <c r="M21" i="2"/>
  <c r="E22" i="2"/>
  <c r="F22" i="2"/>
  <c r="G22" i="2"/>
  <c r="H22" i="2"/>
  <c r="I22" i="2"/>
  <c r="J22" i="2"/>
  <c r="K22" i="2"/>
  <c r="L22" i="2"/>
  <c r="M22" i="2"/>
  <c r="E23" i="2"/>
  <c r="F23" i="2"/>
  <c r="G23" i="2"/>
  <c r="H23" i="2"/>
  <c r="I23" i="2"/>
  <c r="J23" i="2"/>
  <c r="K23" i="2"/>
  <c r="L23" i="2"/>
  <c r="M23" i="2"/>
  <c r="E24" i="2"/>
  <c r="F24" i="2"/>
  <c r="G24" i="2"/>
  <c r="H24" i="2"/>
  <c r="I24" i="2"/>
  <c r="J24" i="2"/>
  <c r="K24" i="2"/>
  <c r="L24" i="2"/>
  <c r="M24" i="2"/>
  <c r="E25" i="2"/>
  <c r="F25" i="2"/>
  <c r="G25" i="2"/>
  <c r="H25" i="2"/>
  <c r="I25" i="2"/>
  <c r="J25" i="2"/>
  <c r="K25" i="2"/>
  <c r="L25" i="2"/>
  <c r="M25" i="2"/>
  <c r="E26" i="2"/>
  <c r="F26" i="2"/>
  <c r="G26" i="2"/>
  <c r="H26" i="2"/>
  <c r="I26" i="2"/>
  <c r="J26" i="2"/>
  <c r="K26" i="2"/>
  <c r="L26" i="2"/>
  <c r="M26" i="2"/>
  <c r="E27" i="2"/>
  <c r="F27" i="2"/>
  <c r="G27" i="2"/>
  <c r="H27" i="2"/>
  <c r="I27" i="2"/>
  <c r="J27" i="2"/>
  <c r="K27" i="2"/>
  <c r="L27" i="2"/>
  <c r="M27" i="2"/>
  <c r="E28" i="2"/>
  <c r="F28" i="2"/>
  <c r="G28" i="2"/>
  <c r="H28" i="2"/>
  <c r="I28" i="2"/>
  <c r="J28" i="2"/>
  <c r="K28" i="2"/>
  <c r="L28" i="2"/>
  <c r="M28" i="2"/>
  <c r="E29" i="2"/>
  <c r="F29" i="2"/>
  <c r="G29" i="2"/>
  <c r="H29" i="2"/>
  <c r="I29" i="2"/>
  <c r="J29" i="2"/>
  <c r="K29" i="2"/>
  <c r="L29" i="2"/>
  <c r="M29" i="2"/>
  <c r="E30" i="2"/>
  <c r="F30" i="2"/>
  <c r="G30" i="2"/>
  <c r="H30" i="2"/>
  <c r="I30" i="2"/>
  <c r="J30" i="2"/>
  <c r="K30" i="2"/>
  <c r="L30" i="2"/>
  <c r="M30" i="2"/>
  <c r="E31" i="2"/>
  <c r="F31" i="2"/>
  <c r="G31" i="2"/>
  <c r="H31" i="2"/>
  <c r="I31" i="2"/>
  <c r="J31" i="2"/>
  <c r="K31" i="2"/>
  <c r="L31" i="2"/>
  <c r="M31" i="2"/>
  <c r="E32" i="2"/>
  <c r="F32" i="2"/>
  <c r="G32" i="2"/>
  <c r="H32" i="2"/>
  <c r="I32" i="2"/>
  <c r="J32" i="2"/>
  <c r="K32" i="2"/>
  <c r="L32" i="2"/>
  <c r="M32" i="2"/>
  <c r="E33" i="2"/>
  <c r="F33" i="2"/>
  <c r="G33" i="2"/>
  <c r="H33" i="2"/>
  <c r="I33" i="2"/>
  <c r="J33" i="2"/>
  <c r="K33" i="2"/>
  <c r="L33" i="2"/>
  <c r="M33" i="2"/>
  <c r="E34" i="2"/>
  <c r="F34" i="2"/>
  <c r="G34" i="2"/>
  <c r="H34" i="2"/>
  <c r="I34" i="2"/>
  <c r="J34" i="2"/>
  <c r="K34" i="2"/>
  <c r="L34" i="2"/>
  <c r="M34" i="2"/>
  <c r="E35" i="2"/>
  <c r="F35" i="2"/>
  <c r="G35" i="2"/>
  <c r="H35" i="2"/>
  <c r="I35" i="2"/>
  <c r="J35" i="2"/>
  <c r="K35" i="2"/>
  <c r="L35" i="2"/>
  <c r="M35" i="2"/>
  <c r="E36" i="2"/>
  <c r="F36" i="2"/>
  <c r="G36" i="2"/>
  <c r="H36" i="2"/>
  <c r="I36" i="2"/>
  <c r="J36" i="2"/>
  <c r="K36" i="2"/>
  <c r="L36" i="2"/>
  <c r="M36" i="2"/>
  <c r="E37" i="2"/>
  <c r="F37" i="2"/>
  <c r="G37" i="2"/>
  <c r="H37" i="2"/>
  <c r="I37" i="2"/>
  <c r="J37" i="2"/>
  <c r="K37" i="2"/>
  <c r="L37" i="2"/>
  <c r="M37" i="2"/>
  <c r="E38" i="2"/>
  <c r="F38" i="2"/>
  <c r="G38" i="2"/>
  <c r="H38" i="2"/>
  <c r="I38" i="2"/>
  <c r="J38" i="2"/>
  <c r="K38" i="2"/>
  <c r="L38" i="2"/>
  <c r="M38" i="2"/>
  <c r="E39" i="2"/>
  <c r="F39" i="2"/>
  <c r="G39" i="2"/>
  <c r="H39" i="2"/>
  <c r="I39" i="2"/>
  <c r="J39" i="2"/>
  <c r="K39" i="2"/>
  <c r="L39" i="2"/>
  <c r="M39" i="2"/>
  <c r="E40" i="2"/>
  <c r="F40" i="2"/>
  <c r="G40" i="2"/>
  <c r="H40" i="2"/>
  <c r="I40" i="2"/>
  <c r="J40" i="2"/>
  <c r="K40" i="2"/>
  <c r="L40" i="2"/>
  <c r="M40" i="2"/>
  <c r="E41" i="2"/>
  <c r="F41" i="2"/>
  <c r="G41" i="2"/>
  <c r="H41" i="2"/>
  <c r="I41" i="2"/>
  <c r="J41" i="2"/>
  <c r="K41" i="2"/>
  <c r="L41" i="2"/>
  <c r="M41" i="2"/>
  <c r="E42" i="2"/>
  <c r="F42" i="2"/>
  <c r="G42" i="2"/>
  <c r="H42" i="2"/>
  <c r="I42" i="2"/>
  <c r="J42" i="2"/>
  <c r="K42" i="2"/>
  <c r="L42" i="2"/>
  <c r="M42" i="2"/>
  <c r="E43" i="2"/>
  <c r="F43" i="2"/>
  <c r="G43" i="2"/>
  <c r="H43" i="2"/>
  <c r="I43" i="2"/>
  <c r="J43" i="2"/>
  <c r="K43" i="2"/>
  <c r="L43" i="2"/>
  <c r="M43" i="2"/>
  <c r="E44" i="2"/>
  <c r="F44" i="2"/>
  <c r="G44" i="2"/>
  <c r="H44" i="2"/>
  <c r="I44" i="2"/>
  <c r="J44" i="2"/>
  <c r="K44" i="2"/>
  <c r="L44" i="2"/>
  <c r="M44" i="2"/>
  <c r="E45" i="2"/>
  <c r="F45" i="2"/>
  <c r="G45" i="2"/>
  <c r="H45" i="2"/>
  <c r="I45" i="2"/>
  <c r="J45" i="2"/>
  <c r="K45" i="2"/>
  <c r="L45" i="2"/>
  <c r="M45" i="2"/>
  <c r="E46" i="2"/>
  <c r="F46" i="2"/>
  <c r="G46" i="2"/>
  <c r="H46" i="2"/>
  <c r="I46" i="2"/>
  <c r="J46" i="2"/>
  <c r="K46" i="2"/>
  <c r="L46" i="2"/>
  <c r="M46" i="2"/>
  <c r="E47" i="2"/>
  <c r="F47" i="2"/>
  <c r="G47" i="2"/>
  <c r="H47" i="2"/>
  <c r="I47" i="2"/>
  <c r="J47" i="2"/>
  <c r="K47" i="2"/>
  <c r="L47" i="2"/>
  <c r="M47" i="2"/>
  <c r="E48" i="2"/>
  <c r="F48" i="2"/>
  <c r="G48" i="2"/>
  <c r="H48" i="2"/>
  <c r="I48" i="2"/>
  <c r="J48" i="2"/>
  <c r="K48" i="2"/>
  <c r="L48" i="2"/>
  <c r="M48" i="2"/>
  <c r="E49" i="2"/>
  <c r="F49" i="2"/>
  <c r="G49" i="2"/>
  <c r="H49" i="2"/>
  <c r="I49" i="2"/>
  <c r="J49" i="2"/>
  <c r="K49" i="2"/>
  <c r="L49" i="2"/>
  <c r="M49" i="2"/>
  <c r="E50" i="2"/>
  <c r="F50" i="2"/>
  <c r="G50" i="2"/>
  <c r="H50" i="2"/>
  <c r="I50" i="2"/>
  <c r="J50" i="2"/>
  <c r="K50" i="2"/>
  <c r="L50" i="2"/>
  <c r="M50" i="2"/>
  <c r="E2" i="2"/>
  <c r="F2" i="2"/>
  <c r="G2" i="2"/>
  <c r="H2" i="2"/>
  <c r="I2" i="2"/>
  <c r="J2" i="2"/>
  <c r="K2" i="2"/>
  <c r="L2" i="2"/>
  <c r="M2" i="2"/>
  <c r="M1" i="2"/>
  <c r="L1" i="2"/>
  <c r="K1" i="2"/>
  <c r="J1" i="2"/>
  <c r="I1" i="2"/>
  <c r="H1" i="2"/>
  <c r="G1" i="2"/>
  <c r="F1" i="2"/>
  <c r="E1" i="2"/>
  <c r="AG1" i="2"/>
  <c r="AF1" i="2"/>
  <c r="AE1" i="2"/>
  <c r="AD1" i="2"/>
  <c r="AC1" i="2"/>
  <c r="AB1" i="2"/>
  <c r="AA1" i="2"/>
  <c r="Z1" i="2"/>
  <c r="Y1" i="2"/>
  <c r="Y3" i="3"/>
  <c r="Z3" i="3"/>
  <c r="AA3" i="3"/>
  <c r="AB3" i="3"/>
  <c r="AC3" i="3"/>
  <c r="AD3" i="3"/>
  <c r="AE3" i="3"/>
  <c r="AF3" i="3"/>
  <c r="AG3" i="3"/>
  <c r="Y4" i="3"/>
  <c r="Z4" i="3"/>
  <c r="AA4" i="3"/>
  <c r="AB4" i="3"/>
  <c r="AC4" i="3"/>
  <c r="AD4" i="3"/>
  <c r="AE4" i="3"/>
  <c r="AF4" i="3"/>
  <c r="AG4" i="3"/>
  <c r="Y5" i="3"/>
  <c r="Z5" i="3"/>
  <c r="AA5" i="3"/>
  <c r="AB5" i="3"/>
  <c r="AC5" i="3"/>
  <c r="AD5" i="3"/>
  <c r="AE5" i="3"/>
  <c r="AF5" i="3"/>
  <c r="AG5" i="3"/>
  <c r="Y6" i="3"/>
  <c r="Z6" i="3"/>
  <c r="AA6" i="3"/>
  <c r="AB6" i="3"/>
  <c r="AC6" i="3"/>
  <c r="AD6" i="3"/>
  <c r="AE6" i="3"/>
  <c r="AF6" i="3"/>
  <c r="AG6" i="3"/>
  <c r="Y7" i="3"/>
  <c r="Z7" i="3"/>
  <c r="AA7" i="3"/>
  <c r="AB7" i="3"/>
  <c r="AC7" i="3"/>
  <c r="AD7" i="3"/>
  <c r="AE7" i="3"/>
  <c r="AF7" i="3"/>
  <c r="AG7" i="3"/>
  <c r="Y8" i="3"/>
  <c r="Z8" i="3"/>
  <c r="AA8" i="3"/>
  <c r="AB8" i="3"/>
  <c r="AC8" i="3"/>
  <c r="AD8" i="3"/>
  <c r="AE8" i="3"/>
  <c r="AF8" i="3"/>
  <c r="AG8" i="3"/>
  <c r="Y9" i="3"/>
  <c r="Z9" i="3"/>
  <c r="AA9" i="3"/>
  <c r="AB9" i="3"/>
  <c r="AC9" i="3"/>
  <c r="AD9" i="3"/>
  <c r="AE9" i="3"/>
  <c r="AF9" i="3"/>
  <c r="AG9" i="3"/>
  <c r="Y10" i="3"/>
  <c r="Z10" i="3"/>
  <c r="AA10" i="3"/>
  <c r="AB10" i="3"/>
  <c r="AC10" i="3"/>
  <c r="AD10" i="3"/>
  <c r="AE10" i="3"/>
  <c r="AF10" i="3"/>
  <c r="AG10" i="3"/>
  <c r="Y11" i="3"/>
  <c r="Z11" i="3"/>
  <c r="AA11" i="3"/>
  <c r="AB11" i="3"/>
  <c r="AC11" i="3"/>
  <c r="AD11" i="3"/>
  <c r="AE11" i="3"/>
  <c r="AF11" i="3"/>
  <c r="AG11" i="3"/>
  <c r="Y12" i="3"/>
  <c r="Z12" i="3"/>
  <c r="AA12" i="3"/>
  <c r="AB12" i="3"/>
  <c r="AC12" i="3"/>
  <c r="AD12" i="3"/>
  <c r="AE12" i="3"/>
  <c r="AF12" i="3"/>
  <c r="AG12" i="3"/>
  <c r="Y13" i="3"/>
  <c r="Z13" i="3"/>
  <c r="AA13" i="3"/>
  <c r="AB13" i="3"/>
  <c r="AC13" i="3"/>
  <c r="AD13" i="3"/>
  <c r="AE13" i="3"/>
  <c r="AF13" i="3"/>
  <c r="AG13" i="3"/>
  <c r="Y14" i="3"/>
  <c r="Z14" i="3"/>
  <c r="AA14" i="3"/>
  <c r="AB14" i="3"/>
  <c r="AC14" i="3"/>
  <c r="AD14" i="3"/>
  <c r="AE14" i="3"/>
  <c r="AF14" i="3"/>
  <c r="AG14" i="3"/>
  <c r="Y15" i="3"/>
  <c r="Z15" i="3"/>
  <c r="AA15" i="3"/>
  <c r="AB15" i="3"/>
  <c r="AC15" i="3"/>
  <c r="AD15" i="3"/>
  <c r="AE15" i="3"/>
  <c r="AF15" i="3"/>
  <c r="AG15" i="3"/>
  <c r="Y16" i="3"/>
  <c r="Z16" i="3"/>
  <c r="AA16" i="3"/>
  <c r="AB16" i="3"/>
  <c r="AC16" i="3"/>
  <c r="AD16" i="3"/>
  <c r="AE16" i="3"/>
  <c r="AF16" i="3"/>
  <c r="AG16" i="3"/>
  <c r="Y17" i="3"/>
  <c r="Z17" i="3"/>
  <c r="AA17" i="3"/>
  <c r="AB17" i="3"/>
  <c r="AC17" i="3"/>
  <c r="AD17" i="3"/>
  <c r="AE17" i="3"/>
  <c r="AF17" i="3"/>
  <c r="AG17" i="3"/>
  <c r="Y18" i="3"/>
  <c r="Z18" i="3"/>
  <c r="AA18" i="3"/>
  <c r="AB18" i="3"/>
  <c r="AC18" i="3"/>
  <c r="AD18" i="3"/>
  <c r="AE18" i="3"/>
  <c r="AF18" i="3"/>
  <c r="AG18" i="3"/>
  <c r="Y19" i="3"/>
  <c r="Z19" i="3"/>
  <c r="AA19" i="3"/>
  <c r="AB19" i="3"/>
  <c r="AC19" i="3"/>
  <c r="AD19" i="3"/>
  <c r="AE19" i="3"/>
  <c r="AF19" i="3"/>
  <c r="AG19" i="3"/>
  <c r="Y20" i="3"/>
  <c r="Z20" i="3"/>
  <c r="AA20" i="3"/>
  <c r="AB20" i="3"/>
  <c r="AC20" i="3"/>
  <c r="AD20" i="3"/>
  <c r="AE20" i="3"/>
  <c r="AF20" i="3"/>
  <c r="AG20" i="3"/>
  <c r="Y21" i="3"/>
  <c r="Z21" i="3"/>
  <c r="AA21" i="3"/>
  <c r="AB21" i="3"/>
  <c r="AC21" i="3"/>
  <c r="AD21" i="3"/>
  <c r="AE21" i="3"/>
  <c r="AF21" i="3"/>
  <c r="AG21" i="3"/>
  <c r="Y22" i="3"/>
  <c r="Z22" i="3"/>
  <c r="AA22" i="3"/>
  <c r="AB22" i="3"/>
  <c r="AC22" i="3"/>
  <c r="AD22" i="3"/>
  <c r="AE22" i="3"/>
  <c r="AF22" i="3"/>
  <c r="AG22" i="3"/>
  <c r="Y23" i="3"/>
  <c r="Z23" i="3"/>
  <c r="AA23" i="3"/>
  <c r="AB23" i="3"/>
  <c r="AC23" i="3"/>
  <c r="AD23" i="3"/>
  <c r="AE23" i="3"/>
  <c r="AF23" i="3"/>
  <c r="AG23" i="3"/>
  <c r="Y24" i="3"/>
  <c r="Z24" i="3"/>
  <c r="AA24" i="3"/>
  <c r="AB24" i="3"/>
  <c r="AC24" i="3"/>
  <c r="AD24" i="3"/>
  <c r="AE24" i="3"/>
  <c r="AF24" i="3"/>
  <c r="AG24" i="3"/>
  <c r="Y25" i="3"/>
  <c r="Z25" i="3"/>
  <c r="AA25" i="3"/>
  <c r="AB25" i="3"/>
  <c r="AC25" i="3"/>
  <c r="AD25" i="3"/>
  <c r="AE25" i="3"/>
  <c r="AF25" i="3"/>
  <c r="AG25" i="3"/>
  <c r="Y26" i="3"/>
  <c r="Z26" i="3"/>
  <c r="AA26" i="3"/>
  <c r="AB26" i="3"/>
  <c r="AC26" i="3"/>
  <c r="AD26" i="3"/>
  <c r="AE26" i="3"/>
  <c r="AF26" i="3"/>
  <c r="AG26" i="3"/>
  <c r="Y2" i="3"/>
  <c r="Z2" i="3"/>
  <c r="AA2" i="3"/>
  <c r="AB2" i="3"/>
  <c r="AC2" i="3"/>
  <c r="AD2" i="3"/>
  <c r="AE2" i="3"/>
  <c r="AF2" i="3"/>
  <c r="AG2" i="3"/>
  <c r="E3" i="3"/>
  <c r="F3" i="3"/>
  <c r="G3" i="3"/>
  <c r="H3" i="3"/>
  <c r="I3" i="3"/>
  <c r="J3" i="3"/>
  <c r="K3" i="3"/>
  <c r="L3" i="3"/>
  <c r="M3" i="3"/>
  <c r="E4" i="3"/>
  <c r="F4" i="3"/>
  <c r="G4" i="3"/>
  <c r="H4" i="3"/>
  <c r="I4" i="3"/>
  <c r="J4" i="3"/>
  <c r="K4" i="3"/>
  <c r="L4" i="3"/>
  <c r="M4" i="3"/>
  <c r="E5" i="3"/>
  <c r="F5" i="3"/>
  <c r="G5" i="3"/>
  <c r="H5" i="3"/>
  <c r="I5" i="3"/>
  <c r="J5" i="3"/>
  <c r="K5" i="3"/>
  <c r="L5" i="3"/>
  <c r="M5" i="3"/>
  <c r="E6" i="3"/>
  <c r="F6" i="3"/>
  <c r="G6" i="3"/>
  <c r="H6" i="3"/>
  <c r="I6" i="3"/>
  <c r="J6" i="3"/>
  <c r="K6" i="3"/>
  <c r="L6" i="3"/>
  <c r="M6" i="3"/>
  <c r="E7" i="3"/>
  <c r="F7" i="3"/>
  <c r="G7" i="3"/>
  <c r="H7" i="3"/>
  <c r="I7" i="3"/>
  <c r="J7" i="3"/>
  <c r="K7" i="3"/>
  <c r="L7" i="3"/>
  <c r="M7" i="3"/>
  <c r="E8" i="3"/>
  <c r="F8" i="3"/>
  <c r="G8" i="3"/>
  <c r="H8" i="3"/>
  <c r="I8" i="3"/>
  <c r="J8" i="3"/>
  <c r="K8" i="3"/>
  <c r="L8" i="3"/>
  <c r="M8" i="3"/>
  <c r="E9" i="3"/>
  <c r="F9" i="3"/>
  <c r="G9" i="3"/>
  <c r="H9" i="3"/>
  <c r="I9" i="3"/>
  <c r="J9" i="3"/>
  <c r="K9" i="3"/>
  <c r="L9" i="3"/>
  <c r="M9" i="3"/>
  <c r="E10" i="3"/>
  <c r="F10" i="3"/>
  <c r="G10" i="3"/>
  <c r="H10" i="3"/>
  <c r="I10" i="3"/>
  <c r="J10" i="3"/>
  <c r="K10" i="3"/>
  <c r="L10" i="3"/>
  <c r="M10" i="3"/>
  <c r="E11" i="3"/>
  <c r="F11" i="3"/>
  <c r="G11" i="3"/>
  <c r="H11" i="3"/>
  <c r="I11" i="3"/>
  <c r="J11" i="3"/>
  <c r="K11" i="3"/>
  <c r="L11" i="3"/>
  <c r="M11" i="3"/>
  <c r="E12" i="3"/>
  <c r="F12" i="3"/>
  <c r="G12" i="3"/>
  <c r="H12" i="3"/>
  <c r="I12" i="3"/>
  <c r="J12" i="3"/>
  <c r="K12" i="3"/>
  <c r="L12" i="3"/>
  <c r="M12" i="3"/>
  <c r="E13" i="3"/>
  <c r="F13" i="3"/>
  <c r="G13" i="3"/>
  <c r="H13" i="3"/>
  <c r="I13" i="3"/>
  <c r="J13" i="3"/>
  <c r="K13" i="3"/>
  <c r="L13" i="3"/>
  <c r="M13" i="3"/>
  <c r="E14" i="3"/>
  <c r="F14" i="3"/>
  <c r="G14" i="3"/>
  <c r="H14" i="3"/>
  <c r="I14" i="3"/>
  <c r="J14" i="3"/>
  <c r="K14" i="3"/>
  <c r="L14" i="3"/>
  <c r="M14" i="3"/>
  <c r="E15" i="3"/>
  <c r="F15" i="3"/>
  <c r="G15" i="3"/>
  <c r="H15" i="3"/>
  <c r="I15" i="3"/>
  <c r="J15" i="3"/>
  <c r="K15" i="3"/>
  <c r="L15" i="3"/>
  <c r="M15" i="3"/>
  <c r="E16" i="3"/>
  <c r="F16" i="3"/>
  <c r="G16" i="3"/>
  <c r="H16" i="3"/>
  <c r="I16" i="3"/>
  <c r="J16" i="3"/>
  <c r="K16" i="3"/>
  <c r="L16" i="3"/>
  <c r="M16" i="3"/>
  <c r="E17" i="3"/>
  <c r="F17" i="3"/>
  <c r="G17" i="3"/>
  <c r="H17" i="3"/>
  <c r="I17" i="3"/>
  <c r="J17" i="3"/>
  <c r="K17" i="3"/>
  <c r="L17" i="3"/>
  <c r="M17" i="3"/>
  <c r="E18" i="3"/>
  <c r="F18" i="3"/>
  <c r="G18" i="3"/>
  <c r="H18" i="3"/>
  <c r="I18" i="3"/>
  <c r="J18" i="3"/>
  <c r="K18" i="3"/>
  <c r="L18" i="3"/>
  <c r="M18" i="3"/>
  <c r="E19" i="3"/>
  <c r="F19" i="3"/>
  <c r="G19" i="3"/>
  <c r="H19" i="3"/>
  <c r="I19" i="3"/>
  <c r="J19" i="3"/>
  <c r="K19" i="3"/>
  <c r="L19" i="3"/>
  <c r="M19" i="3"/>
  <c r="E20" i="3"/>
  <c r="F20" i="3"/>
  <c r="G20" i="3"/>
  <c r="H20" i="3"/>
  <c r="I20" i="3"/>
  <c r="J20" i="3"/>
  <c r="K20" i="3"/>
  <c r="L20" i="3"/>
  <c r="M20" i="3"/>
  <c r="E21" i="3"/>
  <c r="F21" i="3"/>
  <c r="G21" i="3"/>
  <c r="H21" i="3"/>
  <c r="I21" i="3"/>
  <c r="J21" i="3"/>
  <c r="K21" i="3"/>
  <c r="L21" i="3"/>
  <c r="M21" i="3"/>
  <c r="E22" i="3"/>
  <c r="F22" i="3"/>
  <c r="G22" i="3"/>
  <c r="H22" i="3"/>
  <c r="I22" i="3"/>
  <c r="J22" i="3"/>
  <c r="K22" i="3"/>
  <c r="L22" i="3"/>
  <c r="M22" i="3"/>
  <c r="E23" i="3"/>
  <c r="F23" i="3"/>
  <c r="G23" i="3"/>
  <c r="H23" i="3"/>
  <c r="I23" i="3"/>
  <c r="J23" i="3"/>
  <c r="K23" i="3"/>
  <c r="L23" i="3"/>
  <c r="M23" i="3"/>
  <c r="E24" i="3"/>
  <c r="F24" i="3"/>
  <c r="G24" i="3"/>
  <c r="H24" i="3"/>
  <c r="I24" i="3"/>
  <c r="J24" i="3"/>
  <c r="K24" i="3"/>
  <c r="L24" i="3"/>
  <c r="M24" i="3"/>
  <c r="E25" i="3"/>
  <c r="F25" i="3"/>
  <c r="G25" i="3"/>
  <c r="H25" i="3"/>
  <c r="I25" i="3"/>
  <c r="J25" i="3"/>
  <c r="K25" i="3"/>
  <c r="L25" i="3"/>
  <c r="M25" i="3"/>
  <c r="E26" i="3"/>
  <c r="F26" i="3"/>
  <c r="G26" i="3"/>
  <c r="H26" i="3"/>
  <c r="I26" i="3"/>
  <c r="J26" i="3"/>
  <c r="K26" i="3"/>
  <c r="L26" i="3"/>
  <c r="M26" i="3"/>
  <c r="E2" i="3"/>
  <c r="F2" i="3"/>
  <c r="G2" i="3"/>
  <c r="H2" i="3"/>
  <c r="I2" i="3"/>
  <c r="J2" i="3"/>
  <c r="K2" i="3"/>
  <c r="L2" i="3"/>
  <c r="M2" i="3"/>
  <c r="M1" i="3"/>
  <c r="L1" i="3"/>
  <c r="K1" i="3"/>
  <c r="J1" i="3"/>
  <c r="I1" i="3"/>
  <c r="H1" i="3"/>
  <c r="G1" i="3"/>
  <c r="F1" i="3"/>
  <c r="E1" i="3"/>
  <c r="AG1" i="3"/>
  <c r="AF1" i="3"/>
  <c r="AE1" i="3"/>
  <c r="AD1" i="3"/>
  <c r="AC1" i="3"/>
  <c r="AB1" i="3"/>
  <c r="AA1" i="3"/>
  <c r="Z1" i="3"/>
  <c r="Y1" i="3"/>
  <c r="Y3" i="4"/>
  <c r="Z3" i="4"/>
  <c r="AA3" i="4"/>
  <c r="AB3" i="4"/>
  <c r="AC3" i="4"/>
  <c r="AD3" i="4"/>
  <c r="AE3" i="4"/>
  <c r="AF3" i="4"/>
  <c r="AG3" i="4"/>
  <c r="Y4" i="4"/>
  <c r="Z4" i="4"/>
  <c r="AA4" i="4"/>
  <c r="AB4" i="4"/>
  <c r="AC4" i="4"/>
  <c r="AD4" i="4"/>
  <c r="AE4" i="4"/>
  <c r="AF4" i="4"/>
  <c r="AG4" i="4"/>
  <c r="Y5" i="4"/>
  <c r="Z5" i="4"/>
  <c r="AA5" i="4"/>
  <c r="AB5" i="4"/>
  <c r="AC5" i="4"/>
  <c r="AD5" i="4"/>
  <c r="AE5" i="4"/>
  <c r="AF5" i="4"/>
  <c r="AG5" i="4"/>
  <c r="Y6" i="4"/>
  <c r="Z6" i="4"/>
  <c r="AA6" i="4"/>
  <c r="AB6" i="4"/>
  <c r="AC6" i="4"/>
  <c r="AD6" i="4"/>
  <c r="AE6" i="4"/>
  <c r="AF6" i="4"/>
  <c r="AG6" i="4"/>
  <c r="Y7" i="4"/>
  <c r="Z7" i="4"/>
  <c r="AA7" i="4"/>
  <c r="AB7" i="4"/>
  <c r="AC7" i="4"/>
  <c r="AD7" i="4"/>
  <c r="AE7" i="4"/>
  <c r="AF7" i="4"/>
  <c r="AG7" i="4"/>
  <c r="Y8" i="4"/>
  <c r="Z8" i="4"/>
  <c r="AA8" i="4"/>
  <c r="AB8" i="4"/>
  <c r="AC8" i="4"/>
  <c r="AD8" i="4"/>
  <c r="AE8" i="4"/>
  <c r="AF8" i="4"/>
  <c r="AG8" i="4"/>
  <c r="Y9" i="4"/>
  <c r="Z9" i="4"/>
  <c r="AA9" i="4"/>
  <c r="AB9" i="4"/>
  <c r="AC9" i="4"/>
  <c r="AD9" i="4"/>
  <c r="AE9" i="4"/>
  <c r="AF9" i="4"/>
  <c r="AG9" i="4"/>
  <c r="Y10" i="4"/>
  <c r="Z10" i="4"/>
  <c r="AA10" i="4"/>
  <c r="AB10" i="4"/>
  <c r="AC10" i="4"/>
  <c r="AD10" i="4"/>
  <c r="AE10" i="4"/>
  <c r="AF10" i="4"/>
  <c r="AG10" i="4"/>
  <c r="Y11" i="4"/>
  <c r="Z11" i="4"/>
  <c r="AA11" i="4"/>
  <c r="AB11" i="4"/>
  <c r="AC11" i="4"/>
  <c r="AD11" i="4"/>
  <c r="AE11" i="4"/>
  <c r="AF11" i="4"/>
  <c r="AG11" i="4"/>
  <c r="Y12" i="4"/>
  <c r="Z12" i="4"/>
  <c r="AA12" i="4"/>
  <c r="AB12" i="4"/>
  <c r="AC12" i="4"/>
  <c r="AD12" i="4"/>
  <c r="AE12" i="4"/>
  <c r="AF12" i="4"/>
  <c r="AG12" i="4"/>
  <c r="Y13" i="4"/>
  <c r="Z13" i="4"/>
  <c r="AA13" i="4"/>
  <c r="AB13" i="4"/>
  <c r="AC13" i="4"/>
  <c r="AD13" i="4"/>
  <c r="AE13" i="4"/>
  <c r="AF13" i="4"/>
  <c r="AG13" i="4"/>
  <c r="Y14" i="4"/>
  <c r="Z14" i="4"/>
  <c r="AA14" i="4"/>
  <c r="AB14" i="4"/>
  <c r="AC14" i="4"/>
  <c r="AD14" i="4"/>
  <c r="AE14" i="4"/>
  <c r="AF14" i="4"/>
  <c r="AG14" i="4"/>
  <c r="Y15" i="4"/>
  <c r="Z15" i="4"/>
  <c r="AA15" i="4"/>
  <c r="AB15" i="4"/>
  <c r="AC15" i="4"/>
  <c r="AD15" i="4"/>
  <c r="AE15" i="4"/>
  <c r="AF15" i="4"/>
  <c r="AG15" i="4"/>
  <c r="Y16" i="4"/>
  <c r="Z16" i="4"/>
  <c r="AA16" i="4"/>
  <c r="AB16" i="4"/>
  <c r="AC16" i="4"/>
  <c r="AD16" i="4"/>
  <c r="AE16" i="4"/>
  <c r="AF16" i="4"/>
  <c r="AG16" i="4"/>
  <c r="Y17" i="4"/>
  <c r="Z17" i="4"/>
  <c r="AA17" i="4"/>
  <c r="AB17" i="4"/>
  <c r="AC17" i="4"/>
  <c r="AD17" i="4"/>
  <c r="AE17" i="4"/>
  <c r="AF17" i="4"/>
  <c r="AG17" i="4"/>
  <c r="Y18" i="4"/>
  <c r="Z18" i="4"/>
  <c r="AA18" i="4"/>
  <c r="AB18" i="4"/>
  <c r="AC18" i="4"/>
  <c r="AD18" i="4"/>
  <c r="AE18" i="4"/>
  <c r="AF18" i="4"/>
  <c r="AG18" i="4"/>
  <c r="Y19" i="4"/>
  <c r="Z19" i="4"/>
  <c r="AA19" i="4"/>
  <c r="AB19" i="4"/>
  <c r="AC19" i="4"/>
  <c r="AD19" i="4"/>
  <c r="AE19" i="4"/>
  <c r="AF19" i="4"/>
  <c r="AG19" i="4"/>
  <c r="Y20" i="4"/>
  <c r="Z20" i="4"/>
  <c r="AA20" i="4"/>
  <c r="AB20" i="4"/>
  <c r="AC20" i="4"/>
  <c r="AD20" i="4"/>
  <c r="AE20" i="4"/>
  <c r="AF20" i="4"/>
  <c r="AG20" i="4"/>
  <c r="Y21" i="4"/>
  <c r="Z21" i="4"/>
  <c r="AA21" i="4"/>
  <c r="AB21" i="4"/>
  <c r="AC21" i="4"/>
  <c r="AD21" i="4"/>
  <c r="AE21" i="4"/>
  <c r="AF21" i="4"/>
  <c r="AG21" i="4"/>
  <c r="Y22" i="4"/>
  <c r="Z22" i="4"/>
  <c r="AA22" i="4"/>
  <c r="AB22" i="4"/>
  <c r="AC22" i="4"/>
  <c r="AD22" i="4"/>
  <c r="AE22" i="4"/>
  <c r="AF22" i="4"/>
  <c r="AG22" i="4"/>
  <c r="Y2" i="4"/>
  <c r="Z2" i="4"/>
  <c r="AA2" i="4"/>
  <c r="AB2" i="4"/>
  <c r="AC2" i="4"/>
  <c r="AD2" i="4"/>
  <c r="AE2" i="4"/>
  <c r="AF2" i="4"/>
  <c r="AG2" i="4"/>
  <c r="AG1" i="4"/>
  <c r="AF1" i="4"/>
  <c r="AE1" i="4"/>
  <c r="AD1" i="4"/>
  <c r="AC1" i="4"/>
  <c r="AB1" i="4"/>
  <c r="AA1" i="4"/>
  <c r="Z1" i="4"/>
  <c r="Y1" i="4"/>
  <c r="C3" i="4"/>
  <c r="E1" i="4"/>
  <c r="E3" i="4"/>
  <c r="F1" i="4"/>
  <c r="F3" i="4"/>
  <c r="G1" i="4"/>
  <c r="G3" i="4"/>
  <c r="H1" i="4"/>
  <c r="H3" i="4"/>
  <c r="I1" i="4"/>
  <c r="I3" i="4"/>
  <c r="J1" i="4"/>
  <c r="J3" i="4"/>
  <c r="K1" i="4"/>
  <c r="K3" i="4"/>
  <c r="L1" i="4"/>
  <c r="L3" i="4"/>
  <c r="M1" i="4"/>
  <c r="M3" i="4"/>
  <c r="C4" i="4"/>
  <c r="E4" i="4"/>
  <c r="F4" i="4"/>
  <c r="G4" i="4"/>
  <c r="H4" i="4"/>
  <c r="I4" i="4"/>
  <c r="J4" i="4"/>
  <c r="K4" i="4"/>
  <c r="L4" i="4"/>
  <c r="M4" i="4"/>
  <c r="C5" i="4"/>
  <c r="E5" i="4"/>
  <c r="F5" i="4"/>
  <c r="G5" i="4"/>
  <c r="H5" i="4"/>
  <c r="I5" i="4"/>
  <c r="J5" i="4"/>
  <c r="K5" i="4"/>
  <c r="L5" i="4"/>
  <c r="M5" i="4"/>
  <c r="C6" i="4"/>
  <c r="E6" i="4"/>
  <c r="F6" i="4"/>
  <c r="G6" i="4"/>
  <c r="H6" i="4"/>
  <c r="I6" i="4"/>
  <c r="J6" i="4"/>
  <c r="K6" i="4"/>
  <c r="L6" i="4"/>
  <c r="M6" i="4"/>
  <c r="C7" i="4"/>
  <c r="E7" i="4"/>
  <c r="F7" i="4"/>
  <c r="G7" i="4"/>
  <c r="H7" i="4"/>
  <c r="I7" i="4"/>
  <c r="J7" i="4"/>
  <c r="K7" i="4"/>
  <c r="L7" i="4"/>
  <c r="M7" i="4"/>
  <c r="C8" i="4"/>
  <c r="E8" i="4"/>
  <c r="F8" i="4"/>
  <c r="G8" i="4"/>
  <c r="H8" i="4"/>
  <c r="I8" i="4"/>
  <c r="J8" i="4"/>
  <c r="K8" i="4"/>
  <c r="L8" i="4"/>
  <c r="M8" i="4"/>
  <c r="C9" i="4"/>
  <c r="E9" i="4"/>
  <c r="F9" i="4"/>
  <c r="G9" i="4"/>
  <c r="H9" i="4"/>
  <c r="I9" i="4"/>
  <c r="J9" i="4"/>
  <c r="K9" i="4"/>
  <c r="L9" i="4"/>
  <c r="M9" i="4"/>
  <c r="C10" i="4"/>
  <c r="E10" i="4"/>
  <c r="F10" i="4"/>
  <c r="G10" i="4"/>
  <c r="H10" i="4"/>
  <c r="I10" i="4"/>
  <c r="J10" i="4"/>
  <c r="K10" i="4"/>
  <c r="L10" i="4"/>
  <c r="M10" i="4"/>
  <c r="C11" i="4"/>
  <c r="E11" i="4"/>
  <c r="F11" i="4"/>
  <c r="G11" i="4"/>
  <c r="H11" i="4"/>
  <c r="I11" i="4"/>
  <c r="J11" i="4"/>
  <c r="K11" i="4"/>
  <c r="L11" i="4"/>
  <c r="M11" i="4"/>
  <c r="C12" i="4"/>
  <c r="E12" i="4"/>
  <c r="F12" i="4"/>
  <c r="G12" i="4"/>
  <c r="H12" i="4"/>
  <c r="I12" i="4"/>
  <c r="J12" i="4"/>
  <c r="K12" i="4"/>
  <c r="L12" i="4"/>
  <c r="M12" i="4"/>
  <c r="C13" i="4"/>
  <c r="E13" i="4"/>
  <c r="F13" i="4"/>
  <c r="G13" i="4"/>
  <c r="H13" i="4"/>
  <c r="I13" i="4"/>
  <c r="J13" i="4"/>
  <c r="K13" i="4"/>
  <c r="L13" i="4"/>
  <c r="M13" i="4"/>
  <c r="C14" i="4"/>
  <c r="E14" i="4"/>
  <c r="F14" i="4"/>
  <c r="G14" i="4"/>
  <c r="H14" i="4"/>
  <c r="I14" i="4"/>
  <c r="J14" i="4"/>
  <c r="K14" i="4"/>
  <c r="L14" i="4"/>
  <c r="M14" i="4"/>
  <c r="C15" i="4"/>
  <c r="E15" i="4"/>
  <c r="F15" i="4"/>
  <c r="G15" i="4"/>
  <c r="H15" i="4"/>
  <c r="I15" i="4"/>
  <c r="J15" i="4"/>
  <c r="K15" i="4"/>
  <c r="L15" i="4"/>
  <c r="M15" i="4"/>
  <c r="C16" i="4"/>
  <c r="E16" i="4"/>
  <c r="F16" i="4"/>
  <c r="G16" i="4"/>
  <c r="H16" i="4"/>
  <c r="I16" i="4"/>
  <c r="J16" i="4"/>
  <c r="K16" i="4"/>
  <c r="L16" i="4"/>
  <c r="M16" i="4"/>
  <c r="C17" i="4"/>
  <c r="E17" i="4"/>
  <c r="F17" i="4"/>
  <c r="G17" i="4"/>
  <c r="H17" i="4"/>
  <c r="I17" i="4"/>
  <c r="J17" i="4"/>
  <c r="K17" i="4"/>
  <c r="L17" i="4"/>
  <c r="M17" i="4"/>
  <c r="C18" i="4"/>
  <c r="E18" i="4"/>
  <c r="F18" i="4"/>
  <c r="G18" i="4"/>
  <c r="H18" i="4"/>
  <c r="I18" i="4"/>
  <c r="J18" i="4"/>
  <c r="K18" i="4"/>
  <c r="L18" i="4"/>
  <c r="M18" i="4"/>
  <c r="C19" i="4"/>
  <c r="E19" i="4"/>
  <c r="F19" i="4"/>
  <c r="G19" i="4"/>
  <c r="H19" i="4"/>
  <c r="I19" i="4"/>
  <c r="J19" i="4"/>
  <c r="K19" i="4"/>
  <c r="L19" i="4"/>
  <c r="M19" i="4"/>
  <c r="C20" i="4"/>
  <c r="E20" i="4"/>
  <c r="F20" i="4"/>
  <c r="G20" i="4"/>
  <c r="H20" i="4"/>
  <c r="I20" i="4"/>
  <c r="J20" i="4"/>
  <c r="K20" i="4"/>
  <c r="L20" i="4"/>
  <c r="M20" i="4"/>
  <c r="C21" i="4"/>
  <c r="E21" i="4"/>
  <c r="F21" i="4"/>
  <c r="G21" i="4"/>
  <c r="H21" i="4"/>
  <c r="I21" i="4"/>
  <c r="J21" i="4"/>
  <c r="K21" i="4"/>
  <c r="L21" i="4"/>
  <c r="M21" i="4"/>
  <c r="C22" i="4"/>
  <c r="E22" i="4"/>
  <c r="F22" i="4"/>
  <c r="G22" i="4"/>
  <c r="H22" i="4"/>
  <c r="I22" i="4"/>
  <c r="J22" i="4"/>
  <c r="K22" i="4"/>
  <c r="L22" i="4"/>
  <c r="M22" i="4"/>
  <c r="C2" i="4"/>
  <c r="E2" i="4"/>
  <c r="F2" i="4"/>
  <c r="G2" i="4"/>
  <c r="H2" i="4"/>
  <c r="I2" i="4"/>
  <c r="J2" i="4"/>
  <c r="K2" i="4"/>
  <c r="L2" i="4"/>
  <c r="M2" i="4"/>
  <c r="N1" i="4"/>
  <c r="N13" i="4"/>
  <c r="AH13" i="4"/>
  <c r="O1" i="4"/>
  <c r="O13" i="4"/>
  <c r="AI13" i="4"/>
  <c r="P1" i="4"/>
  <c r="P13" i="4"/>
  <c r="AJ13" i="4"/>
  <c r="Q1" i="4"/>
  <c r="Q13" i="4"/>
  <c r="AK13" i="4"/>
  <c r="R1" i="4"/>
  <c r="R13" i="4"/>
  <c r="AL13" i="4"/>
  <c r="S1" i="4"/>
  <c r="S13" i="4"/>
  <c r="AM13" i="4"/>
  <c r="T1" i="4"/>
  <c r="T13" i="4"/>
  <c r="AN13" i="4"/>
  <c r="U1" i="4"/>
  <c r="U13" i="4"/>
  <c r="AO13" i="4"/>
  <c r="V1" i="4"/>
  <c r="V13" i="4"/>
  <c r="AP13" i="4"/>
  <c r="W1" i="4"/>
  <c r="W13" i="4"/>
  <c r="AQ13" i="4"/>
  <c r="N14" i="4"/>
  <c r="AH14" i="4"/>
  <c r="O14" i="4"/>
  <c r="AI14" i="4"/>
  <c r="P14" i="4"/>
  <c r="AJ14" i="4"/>
  <c r="Q14" i="4"/>
  <c r="AK14" i="4"/>
  <c r="R14" i="4"/>
  <c r="AL14" i="4"/>
  <c r="S14" i="4"/>
  <c r="AM14" i="4"/>
  <c r="T14" i="4"/>
  <c r="AN14" i="4"/>
  <c r="U14" i="4"/>
  <c r="AO14" i="4"/>
  <c r="V14" i="4"/>
  <c r="AP14" i="4"/>
  <c r="W14" i="4"/>
  <c r="AQ14" i="4"/>
  <c r="N15" i="4"/>
  <c r="AH15" i="4"/>
  <c r="O15" i="4"/>
  <c r="AI15" i="4"/>
  <c r="P15" i="4"/>
  <c r="AJ15" i="4"/>
  <c r="Q15" i="4"/>
  <c r="AK15" i="4"/>
  <c r="R15" i="4"/>
  <c r="AL15" i="4"/>
  <c r="S15" i="4"/>
  <c r="AM15" i="4"/>
  <c r="T15" i="4"/>
  <c r="AN15" i="4"/>
  <c r="U15" i="4"/>
  <c r="AO15" i="4"/>
  <c r="V15" i="4"/>
  <c r="AP15" i="4"/>
  <c r="W15" i="4"/>
  <c r="AQ15" i="4"/>
  <c r="N16" i="4"/>
  <c r="AH16" i="4"/>
  <c r="O16" i="4"/>
  <c r="AI16" i="4"/>
  <c r="P16" i="4"/>
  <c r="AJ16" i="4"/>
  <c r="Q16" i="4"/>
  <c r="AK16" i="4"/>
  <c r="R16" i="4"/>
  <c r="AL16" i="4"/>
  <c r="S16" i="4"/>
  <c r="AM16" i="4"/>
  <c r="T16" i="4"/>
  <c r="AN16" i="4"/>
  <c r="U16" i="4"/>
  <c r="AO16" i="4"/>
  <c r="V16" i="4"/>
  <c r="AP16" i="4"/>
  <c r="W16" i="4"/>
  <c r="AQ16" i="4"/>
  <c r="N17" i="4"/>
  <c r="AH17" i="4"/>
  <c r="O17" i="4"/>
  <c r="AI17" i="4"/>
  <c r="P17" i="4"/>
  <c r="AJ17" i="4"/>
  <c r="Q17" i="4"/>
  <c r="AK17" i="4"/>
  <c r="R17" i="4"/>
  <c r="AL17" i="4"/>
  <c r="S17" i="4"/>
  <c r="AM17" i="4"/>
  <c r="T17" i="4"/>
  <c r="AN17" i="4"/>
  <c r="U17" i="4"/>
  <c r="AO17" i="4"/>
  <c r="V17" i="4"/>
  <c r="AP17" i="4"/>
  <c r="W17" i="4"/>
  <c r="AQ17" i="4"/>
  <c r="N18" i="4"/>
  <c r="AH18" i="4"/>
  <c r="O18" i="4"/>
  <c r="AI18" i="4"/>
  <c r="P18" i="4"/>
  <c r="AJ18" i="4"/>
  <c r="Q18" i="4"/>
  <c r="AK18" i="4"/>
  <c r="R18" i="4"/>
  <c r="AL18" i="4"/>
  <c r="S18" i="4"/>
  <c r="AM18" i="4"/>
  <c r="T18" i="4"/>
  <c r="AN18" i="4"/>
  <c r="U18" i="4"/>
  <c r="AO18" i="4"/>
  <c r="V18" i="4"/>
  <c r="AP18" i="4"/>
  <c r="W18" i="4"/>
  <c r="AQ18" i="4"/>
  <c r="N19" i="4"/>
  <c r="AH19" i="4"/>
  <c r="O19" i="4"/>
  <c r="AI19" i="4"/>
  <c r="P19" i="4"/>
  <c r="AJ19" i="4"/>
  <c r="Q19" i="4"/>
  <c r="AK19" i="4"/>
  <c r="R19" i="4"/>
  <c r="AL19" i="4"/>
  <c r="S19" i="4"/>
  <c r="AM19" i="4"/>
  <c r="T19" i="4"/>
  <c r="AN19" i="4"/>
  <c r="U19" i="4"/>
  <c r="AO19" i="4"/>
  <c r="V19" i="4"/>
  <c r="AP19" i="4"/>
  <c r="W19" i="4"/>
  <c r="AQ19" i="4"/>
  <c r="N20" i="4"/>
  <c r="AH20" i="4"/>
  <c r="O20" i="4"/>
  <c r="AI20" i="4"/>
  <c r="P20" i="4"/>
  <c r="AJ20" i="4"/>
  <c r="Q20" i="4"/>
  <c r="AK20" i="4"/>
  <c r="R20" i="4"/>
  <c r="AL20" i="4"/>
  <c r="S20" i="4"/>
  <c r="AM20" i="4"/>
  <c r="T20" i="4"/>
  <c r="AN20" i="4"/>
  <c r="U20" i="4"/>
  <c r="AO20" i="4"/>
  <c r="V20" i="4"/>
  <c r="AP20" i="4"/>
  <c r="W20" i="4"/>
  <c r="AQ20" i="4"/>
  <c r="N21" i="4"/>
  <c r="AH21" i="4"/>
  <c r="O21" i="4"/>
  <c r="AI21" i="4"/>
  <c r="P21" i="4"/>
  <c r="AJ21" i="4"/>
  <c r="Q21" i="4"/>
  <c r="AK21" i="4"/>
  <c r="R21" i="4"/>
  <c r="AL21" i="4"/>
  <c r="S21" i="4"/>
  <c r="AM21" i="4"/>
  <c r="T21" i="4"/>
  <c r="AN21" i="4"/>
  <c r="U21" i="4"/>
  <c r="AO21" i="4"/>
  <c r="V21" i="4"/>
  <c r="AP21" i="4"/>
  <c r="W21" i="4"/>
  <c r="AQ21" i="4"/>
  <c r="N22" i="4"/>
  <c r="AH22" i="4"/>
  <c r="O22" i="4"/>
  <c r="AI22" i="4"/>
  <c r="P22" i="4"/>
  <c r="AJ22" i="4"/>
  <c r="Q22" i="4"/>
  <c r="AK22" i="4"/>
  <c r="R22" i="4"/>
  <c r="AL22" i="4"/>
  <c r="S22" i="4"/>
  <c r="AM22" i="4"/>
  <c r="T22" i="4"/>
  <c r="AN22" i="4"/>
  <c r="U22" i="4"/>
  <c r="AO22" i="4"/>
  <c r="V22" i="4"/>
  <c r="AP22" i="4"/>
  <c r="W22" i="4"/>
  <c r="AQ22" i="4"/>
  <c r="N3" i="4"/>
  <c r="O3" i="4"/>
  <c r="P3" i="4"/>
  <c r="Q3" i="4"/>
  <c r="R3" i="4"/>
  <c r="S3" i="4"/>
  <c r="T3" i="4"/>
  <c r="U3" i="4"/>
  <c r="V3" i="4"/>
  <c r="W3" i="4"/>
  <c r="N4" i="4"/>
  <c r="O4" i="4"/>
  <c r="P4" i="4"/>
  <c r="Q4" i="4"/>
  <c r="R4" i="4"/>
  <c r="S4" i="4"/>
  <c r="T4" i="4"/>
  <c r="U4" i="4"/>
  <c r="V4" i="4"/>
  <c r="W4" i="4"/>
  <c r="N5" i="4"/>
  <c r="O5" i="4"/>
  <c r="P5" i="4"/>
  <c r="Q5" i="4"/>
  <c r="R5" i="4"/>
  <c r="S5" i="4"/>
  <c r="T5" i="4"/>
  <c r="U5" i="4"/>
  <c r="V5" i="4"/>
  <c r="W5" i="4"/>
  <c r="N6" i="4"/>
  <c r="O6" i="4"/>
  <c r="P6" i="4"/>
  <c r="Q6" i="4"/>
  <c r="R6" i="4"/>
  <c r="S6" i="4"/>
  <c r="T6" i="4"/>
  <c r="U6" i="4"/>
  <c r="V6" i="4"/>
  <c r="W6" i="4"/>
  <c r="N7" i="4"/>
  <c r="O7" i="4"/>
  <c r="P7" i="4"/>
  <c r="Q7" i="4"/>
  <c r="R7" i="4"/>
  <c r="S7" i="4"/>
  <c r="T7" i="4"/>
  <c r="U7" i="4"/>
  <c r="V7" i="4"/>
  <c r="W7" i="4"/>
  <c r="N8" i="4"/>
  <c r="O8" i="4"/>
  <c r="P8" i="4"/>
  <c r="Q8" i="4"/>
  <c r="R8" i="4"/>
  <c r="S8" i="4"/>
  <c r="T8" i="4"/>
  <c r="U8" i="4"/>
  <c r="V8" i="4"/>
  <c r="W8" i="4"/>
  <c r="N9" i="4"/>
  <c r="O9" i="4"/>
  <c r="P9" i="4"/>
  <c r="Q9" i="4"/>
  <c r="R9" i="4"/>
  <c r="S9" i="4"/>
  <c r="T9" i="4"/>
  <c r="U9" i="4"/>
  <c r="V9" i="4"/>
  <c r="W9" i="4"/>
  <c r="N10" i="4"/>
  <c r="O10" i="4"/>
  <c r="P10" i="4"/>
  <c r="Q10" i="4"/>
  <c r="R10" i="4"/>
  <c r="S10" i="4"/>
  <c r="T10" i="4"/>
  <c r="U10" i="4"/>
  <c r="V10" i="4"/>
  <c r="W10" i="4"/>
  <c r="N11" i="4"/>
  <c r="O11" i="4"/>
  <c r="P11" i="4"/>
  <c r="Q11" i="4"/>
  <c r="R11" i="4"/>
  <c r="S11" i="4"/>
  <c r="T11" i="4"/>
  <c r="U11" i="4"/>
  <c r="V11" i="4"/>
  <c r="W11" i="4"/>
  <c r="N12" i="4"/>
  <c r="O12" i="4"/>
  <c r="P12" i="4"/>
  <c r="Q12" i="4"/>
  <c r="R12" i="4"/>
  <c r="S12" i="4"/>
  <c r="T12" i="4"/>
  <c r="U12" i="4"/>
  <c r="V12" i="4"/>
  <c r="W12" i="4"/>
  <c r="O2" i="4"/>
  <c r="P2" i="4"/>
  <c r="Q2" i="4"/>
  <c r="R2" i="4"/>
  <c r="S2" i="4"/>
  <c r="T2" i="4"/>
  <c r="U2" i="4"/>
  <c r="V2" i="4"/>
  <c r="W2" i="4"/>
  <c r="N2" i="4"/>
  <c r="C3" i="3"/>
  <c r="N1" i="3"/>
  <c r="N3" i="3"/>
  <c r="O1" i="3"/>
  <c r="O3" i="3"/>
  <c r="P1" i="3"/>
  <c r="P3" i="3"/>
  <c r="Q1" i="3"/>
  <c r="Q3" i="3"/>
  <c r="R1" i="3"/>
  <c r="R3" i="3"/>
  <c r="S1" i="3"/>
  <c r="S3" i="3"/>
  <c r="T1" i="3"/>
  <c r="T3" i="3"/>
  <c r="U1" i="3"/>
  <c r="U3" i="3"/>
  <c r="V1" i="3"/>
  <c r="V3" i="3"/>
  <c r="W1" i="3"/>
  <c r="W3" i="3"/>
  <c r="C4" i="3"/>
  <c r="N4" i="3"/>
  <c r="O4" i="3"/>
  <c r="P4" i="3"/>
  <c r="Q4" i="3"/>
  <c r="R4" i="3"/>
  <c r="S4" i="3"/>
  <c r="T4" i="3"/>
  <c r="U4" i="3"/>
  <c r="V4" i="3"/>
  <c r="W4" i="3"/>
  <c r="C5" i="3"/>
  <c r="N5" i="3"/>
  <c r="O5" i="3"/>
  <c r="P5" i="3"/>
  <c r="Q5" i="3"/>
  <c r="R5" i="3"/>
  <c r="S5" i="3"/>
  <c r="T5" i="3"/>
  <c r="U5" i="3"/>
  <c r="V5" i="3"/>
  <c r="W5" i="3"/>
  <c r="C6" i="3"/>
  <c r="N6" i="3"/>
  <c r="O6" i="3"/>
  <c r="P6" i="3"/>
  <c r="Q6" i="3"/>
  <c r="R6" i="3"/>
  <c r="S6" i="3"/>
  <c r="T6" i="3"/>
  <c r="U6" i="3"/>
  <c r="V6" i="3"/>
  <c r="W6" i="3"/>
  <c r="C7" i="3"/>
  <c r="N7" i="3"/>
  <c r="O7" i="3"/>
  <c r="P7" i="3"/>
  <c r="Q7" i="3"/>
  <c r="R7" i="3"/>
  <c r="S7" i="3"/>
  <c r="T7" i="3"/>
  <c r="U7" i="3"/>
  <c r="V7" i="3"/>
  <c r="W7" i="3"/>
  <c r="C8" i="3"/>
  <c r="N8" i="3"/>
  <c r="O8" i="3"/>
  <c r="P8" i="3"/>
  <c r="Q8" i="3"/>
  <c r="R8" i="3"/>
  <c r="S8" i="3"/>
  <c r="T8" i="3"/>
  <c r="U8" i="3"/>
  <c r="V8" i="3"/>
  <c r="W8" i="3"/>
  <c r="C9" i="3"/>
  <c r="N9" i="3"/>
  <c r="O9" i="3"/>
  <c r="P9" i="3"/>
  <c r="Q9" i="3"/>
  <c r="R9" i="3"/>
  <c r="S9" i="3"/>
  <c r="T9" i="3"/>
  <c r="U9" i="3"/>
  <c r="V9" i="3"/>
  <c r="W9" i="3"/>
  <c r="C10" i="3"/>
  <c r="N10" i="3"/>
  <c r="O10" i="3"/>
  <c r="P10" i="3"/>
  <c r="Q10" i="3"/>
  <c r="R10" i="3"/>
  <c r="S10" i="3"/>
  <c r="T10" i="3"/>
  <c r="U10" i="3"/>
  <c r="V10" i="3"/>
  <c r="W10" i="3"/>
  <c r="C11" i="3"/>
  <c r="N11" i="3"/>
  <c r="O11" i="3"/>
  <c r="P11" i="3"/>
  <c r="Q11" i="3"/>
  <c r="R11" i="3"/>
  <c r="S11" i="3"/>
  <c r="T11" i="3"/>
  <c r="U11" i="3"/>
  <c r="V11" i="3"/>
  <c r="W11" i="3"/>
  <c r="C12" i="3"/>
  <c r="N12" i="3"/>
  <c r="O12" i="3"/>
  <c r="P12" i="3"/>
  <c r="Q12" i="3"/>
  <c r="R12" i="3"/>
  <c r="S12" i="3"/>
  <c r="T12" i="3"/>
  <c r="U12" i="3"/>
  <c r="V12" i="3"/>
  <c r="W12" i="3"/>
  <c r="C13" i="3"/>
  <c r="N13" i="3"/>
  <c r="O13" i="3"/>
  <c r="P13" i="3"/>
  <c r="Q13" i="3"/>
  <c r="R13" i="3"/>
  <c r="S13" i="3"/>
  <c r="T13" i="3"/>
  <c r="U13" i="3"/>
  <c r="V13" i="3"/>
  <c r="W13" i="3"/>
  <c r="C14" i="3"/>
  <c r="N14" i="3"/>
  <c r="O14" i="3"/>
  <c r="P14" i="3"/>
  <c r="Q14" i="3"/>
  <c r="R14" i="3"/>
  <c r="S14" i="3"/>
  <c r="T14" i="3"/>
  <c r="U14" i="3"/>
  <c r="V14" i="3"/>
  <c r="W14" i="3"/>
  <c r="C15" i="3"/>
  <c r="N15" i="3"/>
  <c r="O15" i="3"/>
  <c r="P15" i="3"/>
  <c r="Q15" i="3"/>
  <c r="R15" i="3"/>
  <c r="S15" i="3"/>
  <c r="T15" i="3"/>
  <c r="U15" i="3"/>
  <c r="V15" i="3"/>
  <c r="W15" i="3"/>
  <c r="C16" i="3"/>
  <c r="N16" i="3"/>
  <c r="O16" i="3"/>
  <c r="P16" i="3"/>
  <c r="Q16" i="3"/>
  <c r="R16" i="3"/>
  <c r="S16" i="3"/>
  <c r="T16" i="3"/>
  <c r="U16" i="3"/>
  <c r="V16" i="3"/>
  <c r="W16" i="3"/>
  <c r="C17" i="3"/>
  <c r="N17" i="3"/>
  <c r="O17" i="3"/>
  <c r="P17" i="3"/>
  <c r="Q17" i="3"/>
  <c r="R17" i="3"/>
  <c r="S17" i="3"/>
  <c r="T17" i="3"/>
  <c r="U17" i="3"/>
  <c r="V17" i="3"/>
  <c r="W17" i="3"/>
  <c r="C18" i="3"/>
  <c r="N18" i="3"/>
  <c r="O18" i="3"/>
  <c r="P18" i="3"/>
  <c r="Q18" i="3"/>
  <c r="R18" i="3"/>
  <c r="S18" i="3"/>
  <c r="T18" i="3"/>
  <c r="U18" i="3"/>
  <c r="V18" i="3"/>
  <c r="W18" i="3"/>
  <c r="C19" i="3"/>
  <c r="N19" i="3"/>
  <c r="O19" i="3"/>
  <c r="P19" i="3"/>
  <c r="Q19" i="3"/>
  <c r="R19" i="3"/>
  <c r="S19" i="3"/>
  <c r="T19" i="3"/>
  <c r="U19" i="3"/>
  <c r="V19" i="3"/>
  <c r="W19" i="3"/>
  <c r="C20" i="3"/>
  <c r="N20" i="3"/>
  <c r="O20" i="3"/>
  <c r="P20" i="3"/>
  <c r="Q20" i="3"/>
  <c r="R20" i="3"/>
  <c r="S20" i="3"/>
  <c r="T20" i="3"/>
  <c r="U20" i="3"/>
  <c r="V20" i="3"/>
  <c r="W20" i="3"/>
  <c r="C21" i="3"/>
  <c r="N21" i="3"/>
  <c r="O21" i="3"/>
  <c r="P21" i="3"/>
  <c r="Q21" i="3"/>
  <c r="R21" i="3"/>
  <c r="S21" i="3"/>
  <c r="T21" i="3"/>
  <c r="U21" i="3"/>
  <c r="V21" i="3"/>
  <c r="W21" i="3"/>
  <c r="C22" i="3"/>
  <c r="N22" i="3"/>
  <c r="O22" i="3"/>
  <c r="P22" i="3"/>
  <c r="Q22" i="3"/>
  <c r="R22" i="3"/>
  <c r="S22" i="3"/>
  <c r="T22" i="3"/>
  <c r="U22" i="3"/>
  <c r="V22" i="3"/>
  <c r="W22" i="3"/>
  <c r="C23" i="3"/>
  <c r="N23" i="3"/>
  <c r="O23" i="3"/>
  <c r="P23" i="3"/>
  <c r="Q23" i="3"/>
  <c r="R23" i="3"/>
  <c r="S23" i="3"/>
  <c r="T23" i="3"/>
  <c r="U23" i="3"/>
  <c r="V23" i="3"/>
  <c r="W23" i="3"/>
  <c r="C24" i="3"/>
  <c r="N24" i="3"/>
  <c r="O24" i="3"/>
  <c r="P24" i="3"/>
  <c r="Q24" i="3"/>
  <c r="R24" i="3"/>
  <c r="S24" i="3"/>
  <c r="T24" i="3"/>
  <c r="U24" i="3"/>
  <c r="V24" i="3"/>
  <c r="W24" i="3"/>
  <c r="C25" i="3"/>
  <c r="N25" i="3"/>
  <c r="O25" i="3"/>
  <c r="P25" i="3"/>
  <c r="Q25" i="3"/>
  <c r="R25" i="3"/>
  <c r="S25" i="3"/>
  <c r="T25" i="3"/>
  <c r="U25" i="3"/>
  <c r="V25" i="3"/>
  <c r="W25" i="3"/>
  <c r="C26" i="3"/>
  <c r="N26" i="3"/>
  <c r="O26" i="3"/>
  <c r="P26" i="3"/>
  <c r="Q26" i="3"/>
  <c r="R26" i="3"/>
  <c r="S26" i="3"/>
  <c r="T26" i="3"/>
  <c r="U26" i="3"/>
  <c r="V26" i="3"/>
  <c r="W26" i="3"/>
  <c r="C2" i="3"/>
  <c r="O2" i="3"/>
  <c r="P2" i="3"/>
  <c r="Q2" i="3"/>
  <c r="R2" i="3"/>
  <c r="S2" i="3"/>
  <c r="T2" i="3"/>
  <c r="U2" i="3"/>
  <c r="V2" i="3"/>
  <c r="W2" i="3"/>
  <c r="N2" i="3"/>
  <c r="C3" i="2"/>
  <c r="N1" i="2"/>
  <c r="N3" i="2"/>
  <c r="O1" i="2"/>
  <c r="O3" i="2"/>
  <c r="P1" i="2"/>
  <c r="P3" i="2"/>
  <c r="Q1" i="2"/>
  <c r="Q3" i="2"/>
  <c r="R1" i="2"/>
  <c r="R3" i="2"/>
  <c r="S1" i="2"/>
  <c r="S3" i="2"/>
  <c r="T1" i="2"/>
  <c r="T3" i="2"/>
  <c r="U3" i="2"/>
  <c r="V1" i="2"/>
  <c r="V3" i="2"/>
  <c r="W1" i="2"/>
  <c r="W3" i="2"/>
  <c r="C4" i="2"/>
  <c r="N4" i="2"/>
  <c r="O4" i="2"/>
  <c r="P4" i="2"/>
  <c r="Q4" i="2"/>
  <c r="R4" i="2"/>
  <c r="S4" i="2"/>
  <c r="T4" i="2"/>
  <c r="U4" i="2"/>
  <c r="V4" i="2"/>
  <c r="W4" i="2"/>
  <c r="C5" i="2"/>
  <c r="N5" i="2"/>
  <c r="O5" i="2"/>
  <c r="P5" i="2"/>
  <c r="Q5" i="2"/>
  <c r="R5" i="2"/>
  <c r="S5" i="2"/>
  <c r="T5" i="2"/>
  <c r="U5" i="2"/>
  <c r="V5" i="2"/>
  <c r="W5" i="2"/>
  <c r="C6" i="2"/>
  <c r="N6" i="2"/>
  <c r="O6" i="2"/>
  <c r="P6" i="2"/>
  <c r="Q6" i="2"/>
  <c r="R6" i="2"/>
  <c r="S6" i="2"/>
  <c r="T6" i="2"/>
  <c r="U6" i="2"/>
  <c r="V6" i="2"/>
  <c r="W6" i="2"/>
  <c r="C7" i="2"/>
  <c r="N7" i="2"/>
  <c r="O7" i="2"/>
  <c r="P7" i="2"/>
  <c r="Q7" i="2"/>
  <c r="R7" i="2"/>
  <c r="S7" i="2"/>
  <c r="T7" i="2"/>
  <c r="U7" i="2"/>
  <c r="V7" i="2"/>
  <c r="W7" i="2"/>
  <c r="C8" i="2"/>
  <c r="N8" i="2"/>
  <c r="O8" i="2"/>
  <c r="P8" i="2"/>
  <c r="Q8" i="2"/>
  <c r="R8" i="2"/>
  <c r="S8" i="2"/>
  <c r="T8" i="2"/>
  <c r="U8" i="2"/>
  <c r="V8" i="2"/>
  <c r="W8" i="2"/>
  <c r="C9" i="2"/>
  <c r="N9" i="2"/>
  <c r="O9" i="2"/>
  <c r="P9" i="2"/>
  <c r="Q9" i="2"/>
  <c r="R9" i="2"/>
  <c r="S9" i="2"/>
  <c r="T9" i="2"/>
  <c r="U9" i="2"/>
  <c r="V9" i="2"/>
  <c r="W9" i="2"/>
  <c r="C10" i="2"/>
  <c r="N10" i="2"/>
  <c r="O10" i="2"/>
  <c r="P10" i="2"/>
  <c r="Q10" i="2"/>
  <c r="R10" i="2"/>
  <c r="S10" i="2"/>
  <c r="T10" i="2"/>
  <c r="U10" i="2"/>
  <c r="V10" i="2"/>
  <c r="W10" i="2"/>
  <c r="C11" i="2"/>
  <c r="N11" i="2"/>
  <c r="O11" i="2"/>
  <c r="P11" i="2"/>
  <c r="Q11" i="2"/>
  <c r="R11" i="2"/>
  <c r="S11" i="2"/>
  <c r="T11" i="2"/>
  <c r="U11" i="2"/>
  <c r="V11" i="2"/>
  <c r="W11" i="2"/>
  <c r="C12" i="2"/>
  <c r="N12" i="2"/>
  <c r="O12" i="2"/>
  <c r="P12" i="2"/>
  <c r="Q12" i="2"/>
  <c r="R12" i="2"/>
  <c r="S12" i="2"/>
  <c r="T12" i="2"/>
  <c r="U12" i="2"/>
  <c r="V12" i="2"/>
  <c r="W12" i="2"/>
  <c r="C13" i="2"/>
  <c r="N13" i="2"/>
  <c r="O13" i="2"/>
  <c r="P13" i="2"/>
  <c r="Q13" i="2"/>
  <c r="R13" i="2"/>
  <c r="S13" i="2"/>
  <c r="T13" i="2"/>
  <c r="U13" i="2"/>
  <c r="V13" i="2"/>
  <c r="W13" i="2"/>
  <c r="C14" i="2"/>
  <c r="N14" i="2"/>
  <c r="O14" i="2"/>
  <c r="P14" i="2"/>
  <c r="Q14" i="2"/>
  <c r="R14" i="2"/>
  <c r="S14" i="2"/>
  <c r="T14" i="2"/>
  <c r="U14" i="2"/>
  <c r="V14" i="2"/>
  <c r="W14" i="2"/>
  <c r="C15" i="2"/>
  <c r="N15" i="2"/>
  <c r="O15" i="2"/>
  <c r="P15" i="2"/>
  <c r="Q15" i="2"/>
  <c r="R15" i="2"/>
  <c r="S15" i="2"/>
  <c r="T15" i="2"/>
  <c r="U15" i="2"/>
  <c r="V15" i="2"/>
  <c r="W15" i="2"/>
  <c r="C16" i="2"/>
  <c r="N16" i="2"/>
  <c r="O16" i="2"/>
  <c r="P16" i="2"/>
  <c r="Q16" i="2"/>
  <c r="R16" i="2"/>
  <c r="S16" i="2"/>
  <c r="T16" i="2"/>
  <c r="U16" i="2"/>
  <c r="V16" i="2"/>
  <c r="W16" i="2"/>
  <c r="C17" i="2"/>
  <c r="N17" i="2"/>
  <c r="O17" i="2"/>
  <c r="P17" i="2"/>
  <c r="Q17" i="2"/>
  <c r="R17" i="2"/>
  <c r="S17" i="2"/>
  <c r="T17" i="2"/>
  <c r="U17" i="2"/>
  <c r="V17" i="2"/>
  <c r="W17" i="2"/>
  <c r="C18" i="2"/>
  <c r="N18" i="2"/>
  <c r="O18" i="2"/>
  <c r="P18" i="2"/>
  <c r="Q18" i="2"/>
  <c r="R18" i="2"/>
  <c r="S18" i="2"/>
  <c r="T18" i="2"/>
  <c r="U18" i="2"/>
  <c r="V18" i="2"/>
  <c r="W18" i="2"/>
  <c r="C19" i="2"/>
  <c r="N19" i="2"/>
  <c r="O19" i="2"/>
  <c r="P19" i="2"/>
  <c r="Q19" i="2"/>
  <c r="R19" i="2"/>
  <c r="S19" i="2"/>
  <c r="T19" i="2"/>
  <c r="U19" i="2"/>
  <c r="V19" i="2"/>
  <c r="W19" i="2"/>
  <c r="C20" i="2"/>
  <c r="N20" i="2"/>
  <c r="O20" i="2"/>
  <c r="P20" i="2"/>
  <c r="Q20" i="2"/>
  <c r="R20" i="2"/>
  <c r="S20" i="2"/>
  <c r="T20" i="2"/>
  <c r="U20" i="2"/>
  <c r="V20" i="2"/>
  <c r="W20" i="2"/>
  <c r="C21" i="2"/>
  <c r="N21" i="2"/>
  <c r="O21" i="2"/>
  <c r="P21" i="2"/>
  <c r="Q21" i="2"/>
  <c r="R21" i="2"/>
  <c r="S21" i="2"/>
  <c r="T21" i="2"/>
  <c r="U21" i="2"/>
  <c r="V21" i="2"/>
  <c r="W21" i="2"/>
  <c r="C22" i="2"/>
  <c r="N22" i="2"/>
  <c r="O22" i="2"/>
  <c r="P22" i="2"/>
  <c r="Q22" i="2"/>
  <c r="R22" i="2"/>
  <c r="S22" i="2"/>
  <c r="T22" i="2"/>
  <c r="U22" i="2"/>
  <c r="V22" i="2"/>
  <c r="W22" i="2"/>
  <c r="C23" i="2"/>
  <c r="N23" i="2"/>
  <c r="O23" i="2"/>
  <c r="P23" i="2"/>
  <c r="Q23" i="2"/>
  <c r="R23" i="2"/>
  <c r="S23" i="2"/>
  <c r="T23" i="2"/>
  <c r="U23" i="2"/>
  <c r="V23" i="2"/>
  <c r="W23" i="2"/>
  <c r="C24" i="2"/>
  <c r="N24" i="2"/>
  <c r="O24" i="2"/>
  <c r="P24" i="2"/>
  <c r="Q24" i="2"/>
  <c r="R24" i="2"/>
  <c r="S24" i="2"/>
  <c r="T24" i="2"/>
  <c r="U24" i="2"/>
  <c r="V24" i="2"/>
  <c r="W24" i="2"/>
  <c r="C25" i="2"/>
  <c r="N25" i="2"/>
  <c r="O25" i="2"/>
  <c r="P25" i="2"/>
  <c r="Q25" i="2"/>
  <c r="R25" i="2"/>
  <c r="S25" i="2"/>
  <c r="T25" i="2"/>
  <c r="U25" i="2"/>
  <c r="V25" i="2"/>
  <c r="W25" i="2"/>
  <c r="C26" i="2"/>
  <c r="N26" i="2"/>
  <c r="O26" i="2"/>
  <c r="P26" i="2"/>
  <c r="Q26" i="2"/>
  <c r="R26" i="2"/>
  <c r="S26" i="2"/>
  <c r="T26" i="2"/>
  <c r="U26" i="2"/>
  <c r="V26" i="2"/>
  <c r="W26" i="2"/>
  <c r="C27" i="2"/>
  <c r="N27" i="2"/>
  <c r="O27" i="2"/>
  <c r="P27" i="2"/>
  <c r="Q27" i="2"/>
  <c r="R27" i="2"/>
  <c r="S27" i="2"/>
  <c r="T27" i="2"/>
  <c r="U27" i="2"/>
  <c r="V27" i="2"/>
  <c r="W27" i="2"/>
  <c r="C28" i="2"/>
  <c r="N28" i="2"/>
  <c r="O28" i="2"/>
  <c r="P28" i="2"/>
  <c r="Q28" i="2"/>
  <c r="R28" i="2"/>
  <c r="S28" i="2"/>
  <c r="T28" i="2"/>
  <c r="U28" i="2"/>
  <c r="V28" i="2"/>
  <c r="W28" i="2"/>
  <c r="C29" i="2"/>
  <c r="N29" i="2"/>
  <c r="O29" i="2"/>
  <c r="P29" i="2"/>
  <c r="Q29" i="2"/>
  <c r="R29" i="2"/>
  <c r="S29" i="2"/>
  <c r="T29" i="2"/>
  <c r="U29" i="2"/>
  <c r="V29" i="2"/>
  <c r="W29" i="2"/>
  <c r="C30" i="2"/>
  <c r="N30" i="2"/>
  <c r="O30" i="2"/>
  <c r="P30" i="2"/>
  <c r="Q30" i="2"/>
  <c r="R30" i="2"/>
  <c r="S30" i="2"/>
  <c r="T30" i="2"/>
  <c r="U30" i="2"/>
  <c r="V30" i="2"/>
  <c r="W30" i="2"/>
  <c r="C31" i="2"/>
  <c r="N31" i="2"/>
  <c r="O31" i="2"/>
  <c r="P31" i="2"/>
  <c r="Q31" i="2"/>
  <c r="R31" i="2"/>
  <c r="S31" i="2"/>
  <c r="T31" i="2"/>
  <c r="U31" i="2"/>
  <c r="V31" i="2"/>
  <c r="W31" i="2"/>
  <c r="C32" i="2"/>
  <c r="N32" i="2"/>
  <c r="O32" i="2"/>
  <c r="P32" i="2"/>
  <c r="Q32" i="2"/>
  <c r="R32" i="2"/>
  <c r="S32" i="2"/>
  <c r="T32" i="2"/>
  <c r="U32" i="2"/>
  <c r="V32" i="2"/>
  <c r="W32" i="2"/>
  <c r="C33" i="2"/>
  <c r="N33" i="2"/>
  <c r="O33" i="2"/>
  <c r="P33" i="2"/>
  <c r="Q33" i="2"/>
  <c r="R33" i="2"/>
  <c r="S33" i="2"/>
  <c r="T33" i="2"/>
  <c r="U33" i="2"/>
  <c r="V33" i="2"/>
  <c r="W33" i="2"/>
  <c r="C34" i="2"/>
  <c r="N34" i="2"/>
  <c r="O34" i="2"/>
  <c r="P34" i="2"/>
  <c r="Q34" i="2"/>
  <c r="R34" i="2"/>
  <c r="S34" i="2"/>
  <c r="T34" i="2"/>
  <c r="U34" i="2"/>
  <c r="V34" i="2"/>
  <c r="W34" i="2"/>
  <c r="C35" i="2"/>
  <c r="N35" i="2"/>
  <c r="O35" i="2"/>
  <c r="P35" i="2"/>
  <c r="Q35" i="2"/>
  <c r="R35" i="2"/>
  <c r="S35" i="2"/>
  <c r="T35" i="2"/>
  <c r="U35" i="2"/>
  <c r="V35" i="2"/>
  <c r="W35" i="2"/>
  <c r="C36" i="2"/>
  <c r="N36" i="2"/>
  <c r="O36" i="2"/>
  <c r="P36" i="2"/>
  <c r="Q36" i="2"/>
  <c r="R36" i="2"/>
  <c r="S36" i="2"/>
  <c r="T36" i="2"/>
  <c r="U36" i="2"/>
  <c r="V36" i="2"/>
  <c r="W36" i="2"/>
  <c r="C37" i="2"/>
  <c r="N37" i="2"/>
  <c r="O37" i="2"/>
  <c r="P37" i="2"/>
  <c r="Q37" i="2"/>
  <c r="R37" i="2"/>
  <c r="S37" i="2"/>
  <c r="T37" i="2"/>
  <c r="U37" i="2"/>
  <c r="V37" i="2"/>
  <c r="W37" i="2"/>
  <c r="C38" i="2"/>
  <c r="N38" i="2"/>
  <c r="O38" i="2"/>
  <c r="P38" i="2"/>
  <c r="Q38" i="2"/>
  <c r="R38" i="2"/>
  <c r="S38" i="2"/>
  <c r="T38" i="2"/>
  <c r="U38" i="2"/>
  <c r="V38" i="2"/>
  <c r="W38" i="2"/>
  <c r="C39" i="2"/>
  <c r="N39" i="2"/>
  <c r="O39" i="2"/>
  <c r="P39" i="2"/>
  <c r="Q39" i="2"/>
  <c r="R39" i="2"/>
  <c r="S39" i="2"/>
  <c r="T39" i="2"/>
  <c r="U39" i="2"/>
  <c r="V39" i="2"/>
  <c r="W39" i="2"/>
  <c r="C40" i="2"/>
  <c r="N40" i="2"/>
  <c r="O40" i="2"/>
  <c r="P40" i="2"/>
  <c r="Q40" i="2"/>
  <c r="R40" i="2"/>
  <c r="S40" i="2"/>
  <c r="T40" i="2"/>
  <c r="U40" i="2"/>
  <c r="V40" i="2"/>
  <c r="W40" i="2"/>
  <c r="C41" i="2"/>
  <c r="N41" i="2"/>
  <c r="O41" i="2"/>
  <c r="P41" i="2"/>
  <c r="Q41" i="2"/>
  <c r="R41" i="2"/>
  <c r="S41" i="2"/>
  <c r="T41" i="2"/>
  <c r="U41" i="2"/>
  <c r="V41" i="2"/>
  <c r="W41" i="2"/>
  <c r="C42" i="2"/>
  <c r="N42" i="2"/>
  <c r="O42" i="2"/>
  <c r="P42" i="2"/>
  <c r="Q42" i="2"/>
  <c r="R42" i="2"/>
  <c r="S42" i="2"/>
  <c r="T42" i="2"/>
  <c r="U42" i="2"/>
  <c r="V42" i="2"/>
  <c r="W42" i="2"/>
  <c r="C43" i="2"/>
  <c r="N43" i="2"/>
  <c r="O43" i="2"/>
  <c r="P43" i="2"/>
  <c r="Q43" i="2"/>
  <c r="R43" i="2"/>
  <c r="S43" i="2"/>
  <c r="T43" i="2"/>
  <c r="U43" i="2"/>
  <c r="V43" i="2"/>
  <c r="W43" i="2"/>
  <c r="C44" i="2"/>
  <c r="N44" i="2"/>
  <c r="O44" i="2"/>
  <c r="P44" i="2"/>
  <c r="Q44" i="2"/>
  <c r="R44" i="2"/>
  <c r="S44" i="2"/>
  <c r="T44" i="2"/>
  <c r="U44" i="2"/>
  <c r="V44" i="2"/>
  <c r="W44" i="2"/>
  <c r="C45" i="2"/>
  <c r="N45" i="2"/>
  <c r="O45" i="2"/>
  <c r="P45" i="2"/>
  <c r="Q45" i="2"/>
  <c r="R45" i="2"/>
  <c r="S45" i="2"/>
  <c r="T45" i="2"/>
  <c r="U45" i="2"/>
  <c r="V45" i="2"/>
  <c r="W45" i="2"/>
  <c r="C46" i="2"/>
  <c r="N46" i="2"/>
  <c r="O46" i="2"/>
  <c r="P46" i="2"/>
  <c r="Q46" i="2"/>
  <c r="R46" i="2"/>
  <c r="S46" i="2"/>
  <c r="T46" i="2"/>
  <c r="U46" i="2"/>
  <c r="V46" i="2"/>
  <c r="W46" i="2"/>
  <c r="C47" i="2"/>
  <c r="N47" i="2"/>
  <c r="O47" i="2"/>
  <c r="P47" i="2"/>
  <c r="Q47" i="2"/>
  <c r="R47" i="2"/>
  <c r="S47" i="2"/>
  <c r="T47" i="2"/>
  <c r="U47" i="2"/>
  <c r="V47" i="2"/>
  <c r="W47" i="2"/>
  <c r="C48" i="2"/>
  <c r="N48" i="2"/>
  <c r="O48" i="2"/>
  <c r="P48" i="2"/>
  <c r="Q48" i="2"/>
  <c r="R48" i="2"/>
  <c r="S48" i="2"/>
  <c r="T48" i="2"/>
  <c r="U48" i="2"/>
  <c r="V48" i="2"/>
  <c r="W48" i="2"/>
  <c r="C49" i="2"/>
  <c r="N49" i="2"/>
  <c r="O49" i="2"/>
  <c r="P49" i="2"/>
  <c r="Q49" i="2"/>
  <c r="R49" i="2"/>
  <c r="S49" i="2"/>
  <c r="T49" i="2"/>
  <c r="U49" i="2"/>
  <c r="V49" i="2"/>
  <c r="W49" i="2"/>
  <c r="C50" i="2"/>
  <c r="N50" i="2"/>
  <c r="O50" i="2"/>
  <c r="P50" i="2"/>
  <c r="Q50" i="2"/>
  <c r="R50" i="2"/>
  <c r="S50" i="2"/>
  <c r="T50" i="2"/>
  <c r="U50" i="2"/>
  <c r="V50" i="2"/>
  <c r="W50" i="2"/>
  <c r="C2" i="2"/>
  <c r="O2" i="2"/>
  <c r="P2" i="2"/>
  <c r="Q2" i="2"/>
  <c r="R2" i="2"/>
  <c r="S2" i="2"/>
  <c r="T2" i="2"/>
  <c r="U2" i="2"/>
  <c r="V2" i="2"/>
  <c r="W2" i="2"/>
  <c r="N2" i="2"/>
  <c r="AQ1" i="2"/>
  <c r="AP1" i="2"/>
  <c r="AO1" i="2"/>
  <c r="AN1" i="2"/>
  <c r="AM1" i="2"/>
  <c r="AL1" i="2"/>
  <c r="AK1" i="2"/>
  <c r="AJ1" i="2"/>
  <c r="AI1" i="2"/>
  <c r="AH1" i="2"/>
  <c r="AH13" i="3"/>
  <c r="AI13" i="3"/>
  <c r="AJ13" i="3"/>
  <c r="AK13" i="3"/>
  <c r="AL13" i="3"/>
  <c r="AM13" i="3"/>
  <c r="AN13" i="3"/>
  <c r="AO13" i="3"/>
  <c r="AP13" i="3"/>
  <c r="AQ13" i="3"/>
  <c r="AH14" i="3"/>
  <c r="AI14" i="3"/>
  <c r="AJ14" i="3"/>
  <c r="AK14" i="3"/>
  <c r="AL14" i="3"/>
  <c r="AM14" i="3"/>
  <c r="AN14" i="3"/>
  <c r="AO14" i="3"/>
  <c r="AP14" i="3"/>
  <c r="AQ14" i="3"/>
  <c r="AH15" i="3"/>
  <c r="AI15" i="3"/>
  <c r="AJ15" i="3"/>
  <c r="AK15" i="3"/>
  <c r="AL15" i="3"/>
  <c r="AM15" i="3"/>
  <c r="AN15" i="3"/>
  <c r="AO15" i="3"/>
  <c r="AP15" i="3"/>
  <c r="AQ15" i="3"/>
  <c r="AH16" i="3"/>
  <c r="AI16" i="3"/>
  <c r="AJ16" i="3"/>
  <c r="AK16" i="3"/>
  <c r="AL16" i="3"/>
  <c r="AM16" i="3"/>
  <c r="AN16" i="3"/>
  <c r="AO16" i="3"/>
  <c r="AP16" i="3"/>
  <c r="AQ16" i="3"/>
  <c r="AH17" i="3"/>
  <c r="AI17" i="3"/>
  <c r="AJ17" i="3"/>
  <c r="AK17" i="3"/>
  <c r="AL17" i="3"/>
  <c r="AM17" i="3"/>
  <c r="AN17" i="3"/>
  <c r="AO17" i="3"/>
  <c r="AP17" i="3"/>
  <c r="AQ17" i="3"/>
  <c r="AH18" i="3"/>
  <c r="AI18" i="3"/>
  <c r="AJ18" i="3"/>
  <c r="AK18" i="3"/>
  <c r="AL18" i="3"/>
  <c r="AM18" i="3"/>
  <c r="AN18" i="3"/>
  <c r="AO18" i="3"/>
  <c r="AP18" i="3"/>
  <c r="AQ18" i="3"/>
  <c r="AH19" i="3"/>
  <c r="AI19" i="3"/>
  <c r="AJ19" i="3"/>
  <c r="AK19" i="3"/>
  <c r="AL19" i="3"/>
  <c r="AM19" i="3"/>
  <c r="AN19" i="3"/>
  <c r="AO19" i="3"/>
  <c r="AP19" i="3"/>
  <c r="AQ19" i="3"/>
  <c r="AH20" i="3"/>
  <c r="AI20" i="3"/>
  <c r="AJ20" i="3"/>
  <c r="AK20" i="3"/>
  <c r="AL20" i="3"/>
  <c r="AM20" i="3"/>
  <c r="AN20" i="3"/>
  <c r="AO20" i="3"/>
  <c r="AP20" i="3"/>
  <c r="AQ20" i="3"/>
  <c r="AH21" i="3"/>
  <c r="AI21" i="3"/>
  <c r="AJ21" i="3"/>
  <c r="AK21" i="3"/>
  <c r="AL21" i="3"/>
  <c r="AM21" i="3"/>
  <c r="AN21" i="3"/>
  <c r="AO21" i="3"/>
  <c r="AP21" i="3"/>
  <c r="AQ21" i="3"/>
  <c r="AH22" i="3"/>
  <c r="AI22" i="3"/>
  <c r="AJ22" i="3"/>
  <c r="AK22" i="3"/>
  <c r="AL22" i="3"/>
  <c r="AM22" i="3"/>
  <c r="AN22" i="3"/>
  <c r="AO22" i="3"/>
  <c r="AP22" i="3"/>
  <c r="AQ22" i="3"/>
  <c r="AH23" i="3"/>
  <c r="AI23" i="3"/>
  <c r="AJ23" i="3"/>
  <c r="AK23" i="3"/>
  <c r="AL23" i="3"/>
  <c r="AM23" i="3"/>
  <c r="AN23" i="3"/>
  <c r="AO23" i="3"/>
  <c r="AP23" i="3"/>
  <c r="AQ23" i="3"/>
  <c r="AH24" i="3"/>
  <c r="AI24" i="3"/>
  <c r="AJ24" i="3"/>
  <c r="AK24" i="3"/>
  <c r="AL24" i="3"/>
  <c r="AM24" i="3"/>
  <c r="AN24" i="3"/>
  <c r="AO24" i="3"/>
  <c r="AP24" i="3"/>
  <c r="AQ24" i="3"/>
  <c r="AH25" i="3"/>
  <c r="AI25" i="3"/>
  <c r="AJ25" i="3"/>
  <c r="AK25" i="3"/>
  <c r="AL25" i="3"/>
  <c r="AM25" i="3"/>
  <c r="AN25" i="3"/>
  <c r="AO25" i="3"/>
  <c r="AP25" i="3"/>
  <c r="AQ25" i="3"/>
  <c r="AH26" i="3"/>
  <c r="AI26" i="3"/>
  <c r="AJ26" i="3"/>
  <c r="AK26" i="3"/>
  <c r="AL26" i="3"/>
  <c r="AM26" i="3"/>
  <c r="AN26" i="3"/>
  <c r="AO26" i="3"/>
  <c r="AP26" i="3"/>
  <c r="AQ26" i="3"/>
  <c r="AH33" i="2"/>
  <c r="AI33" i="2"/>
  <c r="AJ33" i="2"/>
  <c r="AK33" i="2"/>
  <c r="AL33" i="2"/>
  <c r="AM33" i="2"/>
  <c r="AN33" i="2"/>
  <c r="AO33" i="2"/>
  <c r="AP33" i="2"/>
  <c r="AQ33" i="2"/>
  <c r="AH34" i="2"/>
  <c r="AI34" i="2"/>
  <c r="AJ34" i="2"/>
  <c r="AK34" i="2"/>
  <c r="AL34" i="2"/>
  <c r="AM34" i="2"/>
  <c r="AN34" i="2"/>
  <c r="AO34" i="2"/>
  <c r="AP34" i="2"/>
  <c r="AQ34" i="2"/>
  <c r="AH35" i="2"/>
  <c r="AI35" i="2"/>
  <c r="AJ35" i="2"/>
  <c r="AK35" i="2"/>
  <c r="AL35" i="2"/>
  <c r="AM35" i="2"/>
  <c r="AN35" i="2"/>
  <c r="AO35" i="2"/>
  <c r="AP35" i="2"/>
  <c r="AQ35" i="2"/>
  <c r="AH36" i="2"/>
  <c r="AI36" i="2"/>
  <c r="AJ36" i="2"/>
  <c r="AK36" i="2"/>
  <c r="AL36" i="2"/>
  <c r="AM36" i="2"/>
  <c r="AN36" i="2"/>
  <c r="AO36" i="2"/>
  <c r="AP36" i="2"/>
  <c r="AQ36" i="2"/>
  <c r="AH37" i="2"/>
  <c r="AI37" i="2"/>
  <c r="AJ37" i="2"/>
  <c r="AK37" i="2"/>
  <c r="AL37" i="2"/>
  <c r="AM37" i="2"/>
  <c r="AN37" i="2"/>
  <c r="AO37" i="2"/>
  <c r="AP37" i="2"/>
  <c r="AQ37" i="2"/>
  <c r="AH38" i="2"/>
  <c r="AI38" i="2"/>
  <c r="AJ38" i="2"/>
  <c r="AK38" i="2"/>
  <c r="AL38" i="2"/>
  <c r="AM38" i="2"/>
  <c r="AN38" i="2"/>
  <c r="AO38" i="2"/>
  <c r="AP38" i="2"/>
  <c r="AQ38" i="2"/>
  <c r="AH39" i="2"/>
  <c r="AI39" i="2"/>
  <c r="AJ39" i="2"/>
  <c r="AK39" i="2"/>
  <c r="AL39" i="2"/>
  <c r="AM39" i="2"/>
  <c r="AN39" i="2"/>
  <c r="AO39" i="2"/>
  <c r="AP39" i="2"/>
  <c r="AQ39" i="2"/>
  <c r="AH40" i="2"/>
  <c r="AI40" i="2"/>
  <c r="AJ40" i="2"/>
  <c r="AK40" i="2"/>
  <c r="AL40" i="2"/>
  <c r="AM40" i="2"/>
  <c r="AN40" i="2"/>
  <c r="AO40" i="2"/>
  <c r="AP40" i="2"/>
  <c r="AQ40" i="2"/>
  <c r="AH41" i="2"/>
  <c r="AI41" i="2"/>
  <c r="AJ41" i="2"/>
  <c r="AK41" i="2"/>
  <c r="AL41" i="2"/>
  <c r="AM41" i="2"/>
  <c r="AN41" i="2"/>
  <c r="AO41" i="2"/>
  <c r="AP41" i="2"/>
  <c r="AQ41" i="2"/>
  <c r="AH42" i="2"/>
  <c r="AI42" i="2"/>
  <c r="AJ42" i="2"/>
  <c r="AK42" i="2"/>
  <c r="AL42" i="2"/>
  <c r="AM42" i="2"/>
  <c r="AN42" i="2"/>
  <c r="AO42" i="2"/>
  <c r="AP42" i="2"/>
  <c r="AQ42" i="2"/>
  <c r="AH43" i="2"/>
  <c r="AI43" i="2"/>
  <c r="AJ43" i="2"/>
  <c r="AK43" i="2"/>
  <c r="AL43" i="2"/>
  <c r="AM43" i="2"/>
  <c r="AN43" i="2"/>
  <c r="AO43" i="2"/>
  <c r="AP43" i="2"/>
  <c r="AQ43" i="2"/>
  <c r="AH44" i="2"/>
  <c r="AI44" i="2"/>
  <c r="AJ44" i="2"/>
  <c r="AK44" i="2"/>
  <c r="AL44" i="2"/>
  <c r="AM44" i="2"/>
  <c r="AN44" i="2"/>
  <c r="AO44" i="2"/>
  <c r="AP44" i="2"/>
  <c r="AQ44" i="2"/>
  <c r="AH45" i="2"/>
  <c r="AI45" i="2"/>
  <c r="AJ45" i="2"/>
  <c r="AK45" i="2"/>
  <c r="AL45" i="2"/>
  <c r="AM45" i="2"/>
  <c r="AN45" i="2"/>
  <c r="AO45" i="2"/>
  <c r="AP45" i="2"/>
  <c r="AQ45" i="2"/>
  <c r="AH46" i="2"/>
  <c r="AI46" i="2"/>
  <c r="AJ46" i="2"/>
  <c r="AK46" i="2"/>
  <c r="AL46" i="2"/>
  <c r="AM46" i="2"/>
  <c r="AN46" i="2"/>
  <c r="AO46" i="2"/>
  <c r="AP46" i="2"/>
  <c r="AQ46" i="2"/>
  <c r="AH47" i="2"/>
  <c r="AI47" i="2"/>
  <c r="AJ47" i="2"/>
  <c r="AK47" i="2"/>
  <c r="AL47" i="2"/>
  <c r="AM47" i="2"/>
  <c r="AN47" i="2"/>
  <c r="AO47" i="2"/>
  <c r="AP47" i="2"/>
  <c r="AQ47" i="2"/>
  <c r="AH48" i="2"/>
  <c r="AI48" i="2"/>
  <c r="AJ48" i="2"/>
  <c r="AK48" i="2"/>
  <c r="AL48" i="2"/>
  <c r="AM48" i="2"/>
  <c r="AN48" i="2"/>
  <c r="AO48" i="2"/>
  <c r="AP48" i="2"/>
  <c r="AQ48" i="2"/>
  <c r="AH49" i="2"/>
  <c r="AI49" i="2"/>
  <c r="AJ49" i="2"/>
  <c r="AK49" i="2"/>
  <c r="AL49" i="2"/>
  <c r="AM49" i="2"/>
  <c r="AN49" i="2"/>
  <c r="AO49" i="2"/>
  <c r="AP49" i="2"/>
  <c r="AQ49" i="2"/>
  <c r="AH50" i="2"/>
  <c r="AI50" i="2"/>
  <c r="AJ50" i="2"/>
  <c r="AK50" i="2"/>
  <c r="AL50" i="2"/>
  <c r="AM50" i="2"/>
  <c r="AN50" i="2"/>
  <c r="AO50" i="2"/>
  <c r="AP50" i="2"/>
  <c r="AQ50" i="2"/>
  <c r="AQ2" i="2"/>
  <c r="AH2" i="2"/>
  <c r="AI2" i="2"/>
  <c r="AJ2" i="2"/>
  <c r="AH3" i="2"/>
  <c r="AI3" i="2"/>
  <c r="AJ3" i="2"/>
  <c r="AH4" i="2"/>
  <c r="AI4" i="2"/>
  <c r="AJ4" i="2"/>
  <c r="AQ1" i="4"/>
  <c r="AP1" i="4"/>
  <c r="AO1" i="4"/>
  <c r="AN1" i="4"/>
  <c r="AM1" i="4"/>
  <c r="AL1" i="4"/>
  <c r="AK1" i="4"/>
  <c r="AJ1" i="4"/>
  <c r="AI1" i="4"/>
  <c r="AH1" i="4"/>
  <c r="AQ1" i="3"/>
  <c r="AP1" i="3"/>
  <c r="AO1" i="3"/>
  <c r="AN1" i="3"/>
  <c r="AM1" i="3"/>
  <c r="AL1" i="3"/>
  <c r="AK1" i="3"/>
  <c r="AJ1" i="3"/>
  <c r="AI1" i="3"/>
  <c r="AH1" i="3"/>
  <c r="AH2" i="3"/>
  <c r="AI2" i="3"/>
  <c r="AJ2" i="3"/>
  <c r="AK2" i="3"/>
  <c r="AL2" i="3"/>
  <c r="AM2" i="3"/>
  <c r="AN2" i="3"/>
  <c r="AO2" i="3"/>
  <c r="AP2" i="3"/>
  <c r="AQ2" i="3"/>
  <c r="AH3" i="3"/>
  <c r="AI3" i="3"/>
  <c r="AJ3" i="3"/>
  <c r="AK3" i="3"/>
  <c r="AL3" i="3"/>
  <c r="AM3" i="3"/>
  <c r="AN3" i="3"/>
  <c r="AO3" i="3"/>
  <c r="AP3" i="3"/>
  <c r="AQ3" i="3"/>
  <c r="AH4" i="3"/>
  <c r="AI4" i="3"/>
  <c r="AJ4" i="3"/>
  <c r="AK4" i="3"/>
  <c r="AL4" i="3"/>
  <c r="AM4" i="3"/>
  <c r="AN4" i="3"/>
  <c r="AO4" i="3"/>
  <c r="AP4" i="3"/>
  <c r="AQ4" i="3"/>
  <c r="AH5" i="3"/>
  <c r="AI5" i="3"/>
  <c r="AJ5" i="3"/>
  <c r="AK5" i="3"/>
  <c r="AL5" i="3"/>
  <c r="AM5" i="3"/>
  <c r="AN5" i="3"/>
  <c r="AO5" i="3"/>
  <c r="AP5" i="3"/>
  <c r="AQ5" i="3"/>
  <c r="AH6" i="3"/>
  <c r="AI6" i="3"/>
  <c r="AJ6" i="3"/>
  <c r="AK6" i="3"/>
  <c r="AL6" i="3"/>
  <c r="AM6" i="3"/>
  <c r="AN6" i="3"/>
  <c r="AO6" i="3"/>
  <c r="AP6" i="3"/>
  <c r="AQ6" i="3"/>
  <c r="AH7" i="3"/>
  <c r="AI7" i="3"/>
  <c r="AJ7" i="3"/>
  <c r="AK7" i="3"/>
  <c r="AL7" i="3"/>
  <c r="AM7" i="3"/>
  <c r="AN7" i="3"/>
  <c r="AO7" i="3"/>
  <c r="AP7" i="3"/>
  <c r="AQ7" i="3"/>
  <c r="AH8" i="3"/>
  <c r="AI8" i="3"/>
  <c r="AJ8" i="3"/>
  <c r="AK8" i="3"/>
  <c r="AL8" i="3"/>
  <c r="AM8" i="3"/>
  <c r="AN8" i="3"/>
  <c r="AO8" i="3"/>
  <c r="AP8" i="3"/>
  <c r="AQ8" i="3"/>
  <c r="AH9" i="3"/>
  <c r="AI9" i="3"/>
  <c r="AJ9" i="3"/>
  <c r="AK9" i="3"/>
  <c r="AL9" i="3"/>
  <c r="AM9" i="3"/>
  <c r="AN9" i="3"/>
  <c r="AO9" i="3"/>
  <c r="AP9" i="3"/>
  <c r="AQ9" i="3"/>
  <c r="AH10" i="3"/>
  <c r="AI10" i="3"/>
  <c r="AJ10" i="3"/>
  <c r="AK10" i="3"/>
  <c r="AL10" i="3"/>
  <c r="AM10" i="3"/>
  <c r="AN10" i="3"/>
  <c r="AO10" i="3"/>
  <c r="AP10" i="3"/>
  <c r="AQ10" i="3"/>
  <c r="AH11" i="3"/>
  <c r="AI11" i="3"/>
  <c r="AJ11" i="3"/>
  <c r="AK11" i="3"/>
  <c r="AL11" i="3"/>
  <c r="AM11" i="3"/>
  <c r="AN11" i="3"/>
  <c r="AO11" i="3"/>
  <c r="AP11" i="3"/>
  <c r="AQ11" i="3"/>
  <c r="AH12" i="3"/>
  <c r="AI12" i="3"/>
  <c r="AJ12" i="3"/>
  <c r="AK12" i="3"/>
  <c r="AL12" i="3"/>
  <c r="AM12" i="3"/>
  <c r="AN12" i="3"/>
  <c r="AO12" i="3"/>
  <c r="AP12" i="3"/>
  <c r="AQ12" i="3"/>
  <c r="AH2" i="4"/>
  <c r="AI2" i="4"/>
  <c r="AJ2" i="4"/>
  <c r="AK2" i="4"/>
  <c r="AL2" i="4"/>
  <c r="AM2" i="4"/>
  <c r="AN2" i="4"/>
  <c r="AO2" i="4"/>
  <c r="AP2" i="4"/>
  <c r="AQ2" i="4"/>
  <c r="AH3" i="4"/>
  <c r="AI3" i="4"/>
  <c r="AJ3" i="4"/>
  <c r="AK3" i="4"/>
  <c r="AL3" i="4"/>
  <c r="AM3" i="4"/>
  <c r="AN3" i="4"/>
  <c r="AO3" i="4"/>
  <c r="AP3" i="4"/>
  <c r="AQ3" i="4"/>
  <c r="AH4" i="4"/>
  <c r="AI4" i="4"/>
  <c r="AJ4" i="4"/>
  <c r="AK4" i="4"/>
  <c r="AL4" i="4"/>
  <c r="AM4" i="4"/>
  <c r="AN4" i="4"/>
  <c r="AO4" i="4"/>
  <c r="AP4" i="4"/>
  <c r="AQ4" i="4"/>
  <c r="AH5" i="4"/>
  <c r="AI5" i="4"/>
  <c r="AJ5" i="4"/>
  <c r="AK5" i="4"/>
  <c r="AL5" i="4"/>
  <c r="AM5" i="4"/>
  <c r="AN5" i="4"/>
  <c r="AO5" i="4"/>
  <c r="AP5" i="4"/>
  <c r="AQ5" i="4"/>
  <c r="AH6" i="4"/>
  <c r="AI6" i="4"/>
  <c r="AJ6" i="4"/>
  <c r="AK6" i="4"/>
  <c r="AL6" i="4"/>
  <c r="AM6" i="4"/>
  <c r="AN6" i="4"/>
  <c r="AO6" i="4"/>
  <c r="AP6" i="4"/>
  <c r="AQ6" i="4"/>
  <c r="AH7" i="4"/>
  <c r="AI7" i="4"/>
  <c r="AJ7" i="4"/>
  <c r="AK7" i="4"/>
  <c r="AL7" i="4"/>
  <c r="AM7" i="4"/>
  <c r="AN7" i="4"/>
  <c r="AO7" i="4"/>
  <c r="AP7" i="4"/>
  <c r="AQ7" i="4"/>
  <c r="AH8" i="4"/>
  <c r="AI8" i="4"/>
  <c r="AJ8" i="4"/>
  <c r="AK8" i="4"/>
  <c r="AL8" i="4"/>
  <c r="AM8" i="4"/>
  <c r="AN8" i="4"/>
  <c r="AO8" i="4"/>
  <c r="AP8" i="4"/>
  <c r="AQ8" i="4"/>
  <c r="AH9" i="4"/>
  <c r="AI9" i="4"/>
  <c r="AJ9" i="4"/>
  <c r="AK9" i="4"/>
  <c r="AL9" i="4"/>
  <c r="AM9" i="4"/>
  <c r="AN9" i="4"/>
  <c r="AO9" i="4"/>
  <c r="AP9" i="4"/>
  <c r="AQ9" i="4"/>
  <c r="AH10" i="4"/>
  <c r="AI10" i="4"/>
  <c r="AJ10" i="4"/>
  <c r="AK10" i="4"/>
  <c r="AL10" i="4"/>
  <c r="AM10" i="4"/>
  <c r="AN10" i="4"/>
  <c r="AO10" i="4"/>
  <c r="AP10" i="4"/>
  <c r="AQ10" i="4"/>
  <c r="AH11" i="4"/>
  <c r="AI11" i="4"/>
  <c r="AJ11" i="4"/>
  <c r="AK11" i="4"/>
  <c r="AL11" i="4"/>
  <c r="AM11" i="4"/>
  <c r="AN11" i="4"/>
  <c r="AO11" i="4"/>
  <c r="AP11" i="4"/>
  <c r="AQ11" i="4"/>
  <c r="AH12" i="4"/>
  <c r="AI12" i="4"/>
  <c r="AJ12" i="4"/>
  <c r="AK12" i="4"/>
  <c r="AL12" i="4"/>
  <c r="AM12" i="4"/>
  <c r="AN12" i="4"/>
  <c r="AO12" i="4"/>
  <c r="AP12" i="4"/>
  <c r="AQ12" i="4"/>
  <c r="AK2" i="2"/>
  <c r="AL2" i="2"/>
  <c r="AM2" i="2"/>
  <c r="AN2" i="2"/>
  <c r="AO2" i="2"/>
  <c r="AP2" i="2"/>
  <c r="AK3" i="2"/>
  <c r="AL3" i="2"/>
  <c r="AM3" i="2"/>
  <c r="AN3" i="2"/>
  <c r="AO3" i="2"/>
  <c r="AP3" i="2"/>
  <c r="AQ3" i="2"/>
  <c r="AK4" i="2"/>
  <c r="AL4" i="2"/>
  <c r="AM4" i="2"/>
  <c r="AN4" i="2"/>
  <c r="AO4" i="2"/>
  <c r="AP4" i="2"/>
  <c r="AQ4" i="2"/>
  <c r="AH5" i="2"/>
  <c r="AI5" i="2"/>
  <c r="AJ5" i="2"/>
  <c r="AK5" i="2"/>
  <c r="AL5" i="2"/>
  <c r="AM5" i="2"/>
  <c r="AN5" i="2"/>
  <c r="AO5" i="2"/>
  <c r="AP5" i="2"/>
  <c r="AQ5" i="2"/>
  <c r="AH6" i="2"/>
  <c r="AI6" i="2"/>
  <c r="AJ6" i="2"/>
  <c r="AK6" i="2"/>
  <c r="AL6" i="2"/>
  <c r="AM6" i="2"/>
  <c r="AN6" i="2"/>
  <c r="AO6" i="2"/>
  <c r="AP6" i="2"/>
  <c r="AQ6" i="2"/>
  <c r="AH7" i="2"/>
  <c r="AI7" i="2"/>
  <c r="AJ7" i="2"/>
  <c r="AK7" i="2"/>
  <c r="AL7" i="2"/>
  <c r="AM7" i="2"/>
  <c r="AN7" i="2"/>
  <c r="AO7" i="2"/>
  <c r="AP7" i="2"/>
  <c r="AQ7" i="2"/>
  <c r="AH8" i="2"/>
  <c r="AI8" i="2"/>
  <c r="AJ8" i="2"/>
  <c r="AK8" i="2"/>
  <c r="AL8" i="2"/>
  <c r="AM8" i="2"/>
  <c r="AN8" i="2"/>
  <c r="AO8" i="2"/>
  <c r="AP8" i="2"/>
  <c r="AQ8" i="2"/>
  <c r="AH9" i="2"/>
  <c r="AI9" i="2"/>
  <c r="AJ9" i="2"/>
  <c r="AK9" i="2"/>
  <c r="AL9" i="2"/>
  <c r="AM9" i="2"/>
  <c r="AN9" i="2"/>
  <c r="AO9" i="2"/>
  <c r="AP9" i="2"/>
  <c r="AQ9" i="2"/>
  <c r="AH10" i="2"/>
  <c r="AI10" i="2"/>
  <c r="AJ10" i="2"/>
  <c r="AK10" i="2"/>
  <c r="AL10" i="2"/>
  <c r="AM10" i="2"/>
  <c r="AN10" i="2"/>
  <c r="AO10" i="2"/>
  <c r="AP10" i="2"/>
  <c r="AQ10" i="2"/>
  <c r="AH11" i="2"/>
  <c r="AI11" i="2"/>
  <c r="AJ11" i="2"/>
  <c r="AK11" i="2"/>
  <c r="AL11" i="2"/>
  <c r="AM11" i="2"/>
  <c r="AN11" i="2"/>
  <c r="AO11" i="2"/>
  <c r="AP11" i="2"/>
  <c r="AQ11" i="2"/>
  <c r="AH12" i="2"/>
  <c r="AI12" i="2"/>
  <c r="AJ12" i="2"/>
  <c r="AK12" i="2"/>
  <c r="AL12" i="2"/>
  <c r="AM12" i="2"/>
  <c r="AN12" i="2"/>
  <c r="AO12" i="2"/>
  <c r="AP12" i="2"/>
  <c r="AQ12" i="2"/>
  <c r="AH13" i="2"/>
  <c r="AI13" i="2"/>
  <c r="AJ13" i="2"/>
  <c r="AK13" i="2"/>
  <c r="AL13" i="2"/>
  <c r="AM13" i="2"/>
  <c r="AN13" i="2"/>
  <c r="AO13" i="2"/>
  <c r="AP13" i="2"/>
  <c r="AQ13" i="2"/>
  <c r="AH14" i="2"/>
  <c r="AI14" i="2"/>
  <c r="AJ14" i="2"/>
  <c r="AK14" i="2"/>
  <c r="AL14" i="2"/>
  <c r="AM14" i="2"/>
  <c r="AN14" i="2"/>
  <c r="AO14" i="2"/>
  <c r="AP14" i="2"/>
  <c r="AQ14" i="2"/>
  <c r="AH15" i="2"/>
  <c r="AI15" i="2"/>
  <c r="AJ15" i="2"/>
  <c r="AK15" i="2"/>
  <c r="AL15" i="2"/>
  <c r="AM15" i="2"/>
  <c r="AN15" i="2"/>
  <c r="AO15" i="2"/>
  <c r="AP15" i="2"/>
  <c r="AQ15" i="2"/>
  <c r="AH16" i="2"/>
  <c r="AI16" i="2"/>
  <c r="AJ16" i="2"/>
  <c r="AK16" i="2"/>
  <c r="AL16" i="2"/>
  <c r="AM16" i="2"/>
  <c r="AN16" i="2"/>
  <c r="AO16" i="2"/>
  <c r="AP16" i="2"/>
  <c r="AQ16" i="2"/>
  <c r="AH17" i="2"/>
  <c r="AI17" i="2"/>
  <c r="AJ17" i="2"/>
  <c r="AK17" i="2"/>
  <c r="AL17" i="2"/>
  <c r="AM17" i="2"/>
  <c r="AN17" i="2"/>
  <c r="AO17" i="2"/>
  <c r="AP17" i="2"/>
  <c r="AQ17" i="2"/>
  <c r="AH18" i="2"/>
  <c r="AI18" i="2"/>
  <c r="AJ18" i="2"/>
  <c r="AK18" i="2"/>
  <c r="AL18" i="2"/>
  <c r="AM18" i="2"/>
  <c r="AN18" i="2"/>
  <c r="AO18" i="2"/>
  <c r="AP18" i="2"/>
  <c r="AQ18" i="2"/>
  <c r="AH19" i="2"/>
  <c r="AI19" i="2"/>
  <c r="AJ19" i="2"/>
  <c r="AK19" i="2"/>
  <c r="AL19" i="2"/>
  <c r="AM19" i="2"/>
  <c r="AN19" i="2"/>
  <c r="AO19" i="2"/>
  <c r="AP19" i="2"/>
  <c r="AQ19" i="2"/>
  <c r="AH20" i="2"/>
  <c r="AI20" i="2"/>
  <c r="AJ20" i="2"/>
  <c r="AK20" i="2"/>
  <c r="AL20" i="2"/>
  <c r="AM20" i="2"/>
  <c r="AN20" i="2"/>
  <c r="AO20" i="2"/>
  <c r="AP20" i="2"/>
  <c r="AQ20" i="2"/>
  <c r="AH21" i="2"/>
  <c r="AI21" i="2"/>
  <c r="AJ21" i="2"/>
  <c r="AK21" i="2"/>
  <c r="AL21" i="2"/>
  <c r="AM21" i="2"/>
  <c r="AN21" i="2"/>
  <c r="AO21" i="2"/>
  <c r="AP21" i="2"/>
  <c r="AQ21" i="2"/>
  <c r="AH22" i="2"/>
  <c r="AI22" i="2"/>
  <c r="AJ22" i="2"/>
  <c r="AK22" i="2"/>
  <c r="AL22" i="2"/>
  <c r="AM22" i="2"/>
  <c r="AN22" i="2"/>
  <c r="AO22" i="2"/>
  <c r="AP22" i="2"/>
  <c r="AQ22" i="2"/>
  <c r="AH23" i="2"/>
  <c r="AI23" i="2"/>
  <c r="AJ23" i="2"/>
  <c r="AK23" i="2"/>
  <c r="AL23" i="2"/>
  <c r="AM23" i="2"/>
  <c r="AN23" i="2"/>
  <c r="AO23" i="2"/>
  <c r="AP23" i="2"/>
  <c r="AQ23" i="2"/>
  <c r="AH24" i="2"/>
  <c r="AI24" i="2"/>
  <c r="AJ24" i="2"/>
  <c r="AK24" i="2"/>
  <c r="AL24" i="2"/>
  <c r="AM24" i="2"/>
  <c r="AN24" i="2"/>
  <c r="AO24" i="2"/>
  <c r="AP24" i="2"/>
  <c r="AQ24" i="2"/>
  <c r="AH25" i="2"/>
  <c r="AI25" i="2"/>
  <c r="AJ25" i="2"/>
  <c r="AK25" i="2"/>
  <c r="AL25" i="2"/>
  <c r="AM25" i="2"/>
  <c r="AN25" i="2"/>
  <c r="AO25" i="2"/>
  <c r="AP25" i="2"/>
  <c r="AQ25" i="2"/>
  <c r="AH26" i="2"/>
  <c r="AI26" i="2"/>
  <c r="AJ26" i="2"/>
  <c r="AK26" i="2"/>
  <c r="AL26" i="2"/>
  <c r="AM26" i="2"/>
  <c r="AN26" i="2"/>
  <c r="AO26" i="2"/>
  <c r="AP26" i="2"/>
  <c r="AQ26" i="2"/>
  <c r="AH27" i="2"/>
  <c r="AI27" i="2"/>
  <c r="AJ27" i="2"/>
  <c r="AK27" i="2"/>
  <c r="AL27" i="2"/>
  <c r="AM27" i="2"/>
  <c r="AN27" i="2"/>
  <c r="AO27" i="2"/>
  <c r="AP27" i="2"/>
  <c r="AQ27" i="2"/>
  <c r="AH28" i="2"/>
  <c r="AI28" i="2"/>
  <c r="AJ28" i="2"/>
  <c r="AK28" i="2"/>
  <c r="AL28" i="2"/>
  <c r="AM28" i="2"/>
  <c r="AN28" i="2"/>
  <c r="AO28" i="2"/>
  <c r="AP28" i="2"/>
  <c r="AQ28" i="2"/>
  <c r="AH29" i="2"/>
  <c r="AI29" i="2"/>
  <c r="AJ29" i="2"/>
  <c r="AK29" i="2"/>
  <c r="AL29" i="2"/>
  <c r="AM29" i="2"/>
  <c r="AN29" i="2"/>
  <c r="AO29" i="2"/>
  <c r="AP29" i="2"/>
  <c r="AQ29" i="2"/>
  <c r="AH30" i="2"/>
  <c r="AI30" i="2"/>
  <c r="AJ30" i="2"/>
  <c r="AK30" i="2"/>
  <c r="AL30" i="2"/>
  <c r="AM30" i="2"/>
  <c r="AN30" i="2"/>
  <c r="AO30" i="2"/>
  <c r="AP30" i="2"/>
  <c r="AQ30" i="2"/>
  <c r="AH31" i="2"/>
  <c r="AI31" i="2"/>
  <c r="AJ31" i="2"/>
  <c r="AK31" i="2"/>
  <c r="AL31" i="2"/>
  <c r="AM31" i="2"/>
  <c r="AN31" i="2"/>
  <c r="AO31" i="2"/>
  <c r="AP31" i="2"/>
  <c r="AQ31" i="2"/>
  <c r="AH32" i="2"/>
  <c r="AI32" i="2"/>
  <c r="AJ32" i="2"/>
  <c r="AK32" i="2"/>
  <c r="AL32" i="2"/>
  <c r="AM32" i="2"/>
  <c r="AN32" i="2"/>
  <c r="AO32" i="2"/>
  <c r="AP32" i="2"/>
  <c r="AQ32" i="2"/>
  <c r="C3" i="1"/>
  <c r="G3" i="1"/>
  <c r="H3" i="1"/>
  <c r="J3" i="1"/>
  <c r="L3" i="1"/>
  <c r="N3" i="1"/>
  <c r="O3" i="1"/>
  <c r="C4" i="1"/>
  <c r="G4" i="1"/>
  <c r="H4" i="1"/>
  <c r="J4" i="1"/>
  <c r="L4" i="1"/>
  <c r="N4" i="1"/>
  <c r="O4" i="1"/>
  <c r="C5" i="1"/>
  <c r="G5" i="1"/>
  <c r="H5" i="1"/>
  <c r="J5" i="1"/>
  <c r="L5" i="1"/>
  <c r="N5" i="1"/>
  <c r="O5" i="1"/>
  <c r="C6" i="1"/>
  <c r="G6" i="1"/>
  <c r="H6" i="1"/>
  <c r="J6" i="1"/>
  <c r="L6" i="1"/>
  <c r="N6" i="1"/>
  <c r="O6" i="1"/>
  <c r="C7" i="1"/>
  <c r="G7" i="1"/>
  <c r="H7" i="1"/>
  <c r="J7" i="1"/>
  <c r="L7" i="1"/>
  <c r="N7" i="1"/>
  <c r="O7" i="1"/>
  <c r="C8" i="1"/>
  <c r="G8" i="1"/>
  <c r="H8" i="1"/>
  <c r="J8" i="1"/>
  <c r="L8" i="1"/>
  <c r="N8" i="1"/>
  <c r="O8" i="1"/>
  <c r="V1" i="1"/>
  <c r="C2" i="1"/>
  <c r="J2" i="1"/>
  <c r="G2" i="1"/>
  <c r="H2" i="1"/>
  <c r="L2" i="1"/>
  <c r="N2" i="1"/>
  <c r="O2" i="1"/>
</calcChain>
</file>

<file path=xl/sharedStrings.xml><?xml version="1.0" encoding="utf-8"?>
<sst xmlns="http://schemas.openxmlformats.org/spreadsheetml/2006/main" count="40" uniqueCount="26">
  <si>
    <t>num</t>
  </si>
  <si>
    <t>denom</t>
  </si>
  <si>
    <t>prior_p</t>
  </si>
  <si>
    <t>prior_compliment</t>
  </si>
  <si>
    <t>bayes</t>
  </si>
  <si>
    <t>odds</t>
  </si>
  <si>
    <t>Bayes Factor</t>
  </si>
  <si>
    <t>BF</t>
  </si>
  <si>
    <t>Score</t>
  </si>
  <si>
    <t>p</t>
  </si>
  <si>
    <t>BF_p</t>
  </si>
  <si>
    <t>score</t>
  </si>
  <si>
    <t>ways</t>
  </si>
  <si>
    <t>pmf</t>
  </si>
  <si>
    <t>cdf</t>
  </si>
  <si>
    <t>cdfContCor</t>
  </si>
  <si>
    <t>oddsLL05</t>
  </si>
  <si>
    <t>odds2RQ</t>
  </si>
  <si>
    <t>odds3RQ</t>
  </si>
  <si>
    <t>odds4RQ</t>
  </si>
  <si>
    <t>oddsLL05_2RQ</t>
  </si>
  <si>
    <t>oddsLL05_3RQ</t>
  </si>
  <si>
    <t>oddsLL05_4RQ</t>
  </si>
  <si>
    <t>BF_p_compliment</t>
  </si>
  <si>
    <t>Grand Total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</si>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</sst>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69696"/>
        <bgColor rgb="FF80808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0" fontId="3" fillId="2" borderId="0" xfId="1" applyFont="1" applyFill="1"/>
    <xf numFmtId="0" fontId="2" fillId="0" borderId="0" xfId="1"/>
    <xf numFmtId="0" fontId="4" fillId="3" borderId="0" xfId="1" applyFont="1" applyFill="1"/>
    <xf numFmtId="0" fontId="2" fillId="2" borderId="0" xfId="1" applyFill="1"/>
    <xf numFmtId="0" fontId="0" fillId="0" borderId="0" xfId="0" applyFill="1"/>
    <xf numFmtId="11" fontId="0" fillId="0" borderId="0" xfId="0" applyNumberFormat="1"/>
    <xf numFmtId="0" fontId="2" fillId="0" borderId="0" xfId="1" applyNumberFormat="1"/>
    <xf numFmtId="0" fontId="1" fillId="0" borderId="0" xfId="0" applyNumberFormat="1" applyFont="1"/>
  </cellXfs>
  <cellStyles count="2">
    <cellStyle name="Normal" xfId="0" builtinId="0"/>
    <cellStyle name="Normal 2" xfId="1" xr:uid="{F398764E-7828-4E26-AE4A-A4919443E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10</xdr:row>
      <xdr:rowOff>47625</xdr:rowOff>
    </xdr:from>
    <xdr:to>
      <xdr:col>9</xdr:col>
      <xdr:colOff>315379</xdr:colOff>
      <xdr:row>16</xdr:row>
      <xdr:rowOff>47785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ECA7F2-D15B-4654-AE51-76B270729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952625"/>
          <a:ext cx="7554379" cy="114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3C8A-90A1-4D9E-B9A8-4C5C6A31F9B3}">
  <dimension ref="A1:V8"/>
  <sheetViews>
    <sheetView topLeftCell="A3" workbookViewId="0">
      <selection activeCell="O20" sqref="A20:O20"/>
    </sheetView>
  </sheetViews>
  <sheetFormatPr defaultRowHeight="15" x14ac:dyDescent="0.25"/>
  <cols>
    <col min="1" max="1" width="15.7109375" bestFit="1" customWidth="1"/>
    <col min="2" max="2" width="15.7109375" customWidth="1"/>
    <col min="3" max="3" width="12.140625" bestFit="1" customWidth="1"/>
    <col min="4" max="4" width="12.140625" customWidth="1"/>
    <col min="5" max="5" width="7.42578125" bestFit="1" customWidth="1"/>
    <col min="7" max="8" width="17.28515625" bestFit="1" customWidth="1"/>
  </cols>
  <sheetData>
    <row r="1" spans="1:22" x14ac:dyDescent="0.25">
      <c r="A1" t="s">
        <v>6</v>
      </c>
      <c r="C1" t="s">
        <v>10</v>
      </c>
      <c r="E1" t="s">
        <v>2</v>
      </c>
      <c r="G1" t="s">
        <v>23</v>
      </c>
      <c r="H1" t="s">
        <v>3</v>
      </c>
      <c r="J1" t="s">
        <v>0</v>
      </c>
      <c r="L1" t="s">
        <v>1</v>
      </c>
      <c r="N1" t="s">
        <v>4</v>
      </c>
      <c r="O1" t="s">
        <v>5</v>
      </c>
      <c r="V1">
        <f>U1/(1-U1)</f>
        <v>0</v>
      </c>
    </row>
    <row r="2" spans="1:22" x14ac:dyDescent="0.25">
      <c r="A2">
        <v>24</v>
      </c>
      <c r="C2">
        <f>A2/(1+A2)</f>
        <v>0.96</v>
      </c>
      <c r="E2">
        <v>0.05</v>
      </c>
      <c r="G2">
        <f>1-C2</f>
        <v>4.0000000000000036E-2</v>
      </c>
      <c r="H2">
        <f>1-E2</f>
        <v>0.95</v>
      </c>
      <c r="J2">
        <f>C2*E2</f>
        <v>4.8000000000000001E-2</v>
      </c>
      <c r="L2">
        <f>J2+G2*H2</f>
        <v>8.6000000000000035E-2</v>
      </c>
      <c r="N2">
        <f>J2/L2</f>
        <v>0.5581395348837207</v>
      </c>
      <c r="O2">
        <f>N2/(1-N2)</f>
        <v>1.2631578947368409</v>
      </c>
    </row>
    <row r="3" spans="1:22" x14ac:dyDescent="0.25">
      <c r="A3">
        <v>24</v>
      </c>
      <c r="C3">
        <f>A3/(1+A3)</f>
        <v>0.96</v>
      </c>
      <c r="E3">
        <v>0.1</v>
      </c>
      <c r="G3">
        <f t="shared" ref="G3:G8" si="0">1-C3</f>
        <v>4.0000000000000036E-2</v>
      </c>
      <c r="H3">
        <f t="shared" ref="H3:H8" si="1">1-E3</f>
        <v>0.9</v>
      </c>
      <c r="J3">
        <f t="shared" ref="J3:J8" si="2">C3*E3</f>
        <v>9.6000000000000002E-2</v>
      </c>
      <c r="L3">
        <f t="shared" ref="L3:L8" si="3">J3+G3*H3</f>
        <v>0.13200000000000003</v>
      </c>
      <c r="N3">
        <f t="shared" ref="N3:N8" si="4">J3/L3</f>
        <v>0.72727272727272707</v>
      </c>
      <c r="O3">
        <f t="shared" ref="O3:O8" si="5">N3/(1-N3)</f>
        <v>2.6666666666666639</v>
      </c>
    </row>
    <row r="4" spans="1:22" x14ac:dyDescent="0.25">
      <c r="A4">
        <v>24</v>
      </c>
      <c r="C4">
        <f>A4/(1+A4)</f>
        <v>0.96</v>
      </c>
      <c r="E4">
        <v>0.25</v>
      </c>
      <c r="G4">
        <f t="shared" si="0"/>
        <v>4.0000000000000036E-2</v>
      </c>
      <c r="H4">
        <f t="shared" si="1"/>
        <v>0.75</v>
      </c>
      <c r="J4">
        <f t="shared" si="2"/>
        <v>0.24</v>
      </c>
      <c r="L4">
        <f t="shared" si="3"/>
        <v>0.27</v>
      </c>
      <c r="N4">
        <f t="shared" si="4"/>
        <v>0.88888888888888884</v>
      </c>
      <c r="O4">
        <f t="shared" si="5"/>
        <v>7.9999999999999964</v>
      </c>
    </row>
    <row r="5" spans="1:22" x14ac:dyDescent="0.25">
      <c r="A5">
        <v>24</v>
      </c>
      <c r="C5">
        <f>A5/(1+A5)</f>
        <v>0.96</v>
      </c>
      <c r="E5">
        <v>0.5</v>
      </c>
      <c r="G5">
        <f t="shared" si="0"/>
        <v>4.0000000000000036E-2</v>
      </c>
      <c r="H5">
        <f t="shared" si="1"/>
        <v>0.5</v>
      </c>
      <c r="J5">
        <f t="shared" si="2"/>
        <v>0.48</v>
      </c>
      <c r="L5">
        <f t="shared" si="3"/>
        <v>0.5</v>
      </c>
      <c r="N5">
        <f t="shared" si="4"/>
        <v>0.96</v>
      </c>
      <c r="O5">
        <f t="shared" si="5"/>
        <v>23.999999999999979</v>
      </c>
    </row>
    <row r="6" spans="1:22" x14ac:dyDescent="0.25">
      <c r="A6">
        <v>24</v>
      </c>
      <c r="C6">
        <f>A6/(1+A6)</f>
        <v>0.96</v>
      </c>
      <c r="E6">
        <v>0.75</v>
      </c>
      <c r="G6">
        <f t="shared" si="0"/>
        <v>4.0000000000000036E-2</v>
      </c>
      <c r="H6">
        <f t="shared" si="1"/>
        <v>0.25</v>
      </c>
      <c r="J6">
        <f t="shared" si="2"/>
        <v>0.72</v>
      </c>
      <c r="L6">
        <f t="shared" si="3"/>
        <v>0.73</v>
      </c>
      <c r="N6">
        <f t="shared" si="4"/>
        <v>0.98630136986301364</v>
      </c>
      <c r="O6">
        <f t="shared" si="5"/>
        <v>71.999999999999702</v>
      </c>
    </row>
    <row r="7" spans="1:22" x14ac:dyDescent="0.25">
      <c r="A7">
        <v>24</v>
      </c>
      <c r="C7">
        <f>A7/(1+A7)</f>
        <v>0.96</v>
      </c>
      <c r="E7">
        <v>0.9</v>
      </c>
      <c r="G7">
        <f t="shared" si="0"/>
        <v>4.0000000000000036E-2</v>
      </c>
      <c r="H7">
        <f t="shared" si="1"/>
        <v>9.9999999999999978E-2</v>
      </c>
      <c r="J7">
        <f t="shared" si="2"/>
        <v>0.86399999999999999</v>
      </c>
      <c r="L7">
        <f t="shared" si="3"/>
        <v>0.86799999999999999</v>
      </c>
      <c r="N7">
        <f t="shared" si="4"/>
        <v>0.99539170506912444</v>
      </c>
      <c r="O7">
        <f t="shared" si="5"/>
        <v>216.00000000000094</v>
      </c>
    </row>
    <row r="8" spans="1:22" x14ac:dyDescent="0.25">
      <c r="A8">
        <v>24</v>
      </c>
      <c r="C8">
        <f>A8/(1+A8)</f>
        <v>0.96</v>
      </c>
      <c r="E8">
        <v>0.95</v>
      </c>
      <c r="G8">
        <f t="shared" si="0"/>
        <v>4.0000000000000036E-2</v>
      </c>
      <c r="H8">
        <f t="shared" si="1"/>
        <v>5.0000000000000044E-2</v>
      </c>
      <c r="J8">
        <f t="shared" si="2"/>
        <v>0.91199999999999992</v>
      </c>
      <c r="L8">
        <f t="shared" si="3"/>
        <v>0.91399999999999992</v>
      </c>
      <c r="N8">
        <f t="shared" si="4"/>
        <v>0.99781181619256021</v>
      </c>
      <c r="O8">
        <f t="shared" si="5"/>
        <v>456.00000000000688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7D92-7AB3-4902-A004-DF26F225F9D1}">
  <dimension ref="A1:AQ50"/>
  <sheetViews>
    <sheetView zoomScaleNormal="100" workbookViewId="0">
      <pane xSplit="1" ySplit="1" topLeftCell="Y2" activePane="bottomRight" state="frozen"/>
      <selection pane="topRight" activeCell="B1" sqref="B1"/>
      <selection pane="bottomLeft" activeCell="A2" sqref="A2"/>
      <selection pane="bottomRight" activeCell="AG26" sqref="AG2:AG26"/>
    </sheetView>
  </sheetViews>
  <sheetFormatPr defaultRowHeight="15" x14ac:dyDescent="0.25"/>
  <cols>
    <col min="1" max="1" width="9.140625" style="2"/>
  </cols>
  <sheetData>
    <row r="1" spans="1:43" s="1" customFormat="1" x14ac:dyDescent="0.25">
      <c r="A1" s="2" t="s">
        <v>8</v>
      </c>
      <c r="B1" s="1" t="s">
        <v>7</v>
      </c>
      <c r="C1" s="1" t="s">
        <v>9</v>
      </c>
      <c r="E1" s="1">
        <f>19/20</f>
        <v>0.95</v>
      </c>
      <c r="F1" s="1">
        <f>9/10</f>
        <v>0.9</v>
      </c>
      <c r="G1" s="1">
        <f>8/9</f>
        <v>0.88888888888888884</v>
      </c>
      <c r="H1" s="1">
        <f>7/8</f>
        <v>0.875</v>
      </c>
      <c r="I1" s="1">
        <f>6/7</f>
        <v>0.8571428571428571</v>
      </c>
      <c r="J1" s="1">
        <f>5/6</f>
        <v>0.83333333333333337</v>
      </c>
      <c r="K1" s="1">
        <f>4/5</f>
        <v>0.8</v>
      </c>
      <c r="L1" s="1">
        <f>3/4</f>
        <v>0.75</v>
      </c>
      <c r="M1" s="10">
        <f>2/3</f>
        <v>0.66666666666666663</v>
      </c>
      <c r="N1" s="1">
        <f>1/2</f>
        <v>0.5</v>
      </c>
      <c r="O1" s="1">
        <f>1/3</f>
        <v>0.33333333333333331</v>
      </c>
      <c r="P1" s="1">
        <f>1/4</f>
        <v>0.25</v>
      </c>
      <c r="Q1" s="1">
        <f>1/5</f>
        <v>0.2</v>
      </c>
      <c r="R1" s="1">
        <f>1/6</f>
        <v>0.16666666666666666</v>
      </c>
      <c r="S1" s="1">
        <f>1/7</f>
        <v>0.14285714285714285</v>
      </c>
      <c r="T1" s="1">
        <f>1/8</f>
        <v>0.125</v>
      </c>
      <c r="U1" s="1">
        <f>1/9</f>
        <v>0.1111111111111111</v>
      </c>
      <c r="V1" s="1">
        <f>1/10</f>
        <v>0.1</v>
      </c>
      <c r="W1" s="1">
        <f>1/20</f>
        <v>0.05</v>
      </c>
      <c r="Y1" s="1">
        <f>19/20</f>
        <v>0.95</v>
      </c>
      <c r="Z1" s="1">
        <f>9/10</f>
        <v>0.9</v>
      </c>
      <c r="AA1" s="1">
        <f>8/9</f>
        <v>0.88888888888888884</v>
      </c>
      <c r="AB1" s="1">
        <f>7/8</f>
        <v>0.875</v>
      </c>
      <c r="AC1" s="1">
        <f>6/7</f>
        <v>0.8571428571428571</v>
      </c>
      <c r="AD1" s="1">
        <f>5/6</f>
        <v>0.83333333333333337</v>
      </c>
      <c r="AE1" s="1">
        <f>4/5</f>
        <v>0.8</v>
      </c>
      <c r="AF1" s="1">
        <f>3/4</f>
        <v>0.75</v>
      </c>
      <c r="AG1" s="10">
        <f>2/3</f>
        <v>0.66666666666666663</v>
      </c>
      <c r="AH1" s="1">
        <f>1/2</f>
        <v>0.5</v>
      </c>
      <c r="AI1" s="1">
        <f>1/3</f>
        <v>0.33333333333333331</v>
      </c>
      <c r="AJ1" s="1">
        <f>1/4</f>
        <v>0.25</v>
      </c>
      <c r="AK1" s="1">
        <f>1/5</f>
        <v>0.2</v>
      </c>
      <c r="AL1" s="1">
        <f>1/6</f>
        <v>0.16666666666666666</v>
      </c>
      <c r="AM1" s="1">
        <f>1/7</f>
        <v>0.14285714285714285</v>
      </c>
      <c r="AN1" s="1">
        <f>1/8</f>
        <v>0.125</v>
      </c>
      <c r="AO1" s="1">
        <f>1/9</f>
        <v>0.1111111111111111</v>
      </c>
      <c r="AP1" s="1">
        <f>1/10</f>
        <v>0.1</v>
      </c>
      <c r="AQ1" s="1">
        <f>1/20</f>
        <v>0.05</v>
      </c>
    </row>
    <row r="2" spans="1:43" x14ac:dyDescent="0.25">
      <c r="A2" s="2">
        <v>-24</v>
      </c>
      <c r="B2" s="4">
        <v>518.70000000000005</v>
      </c>
      <c r="C2">
        <f>ROUND(B2/(1+B2),8)</f>
        <v>0.99807581000000001</v>
      </c>
      <c r="E2">
        <f t="shared" ref="E2:M17" si="0">ROUND($C2*E$1/($C2*E$1+(1-$C2)*(1-E$1)),8)</f>
        <v>0.99989854</v>
      </c>
      <c r="F2">
        <f t="shared" si="0"/>
        <v>0.99978582999999999</v>
      </c>
      <c r="G2">
        <f t="shared" si="0"/>
        <v>0.99975906999999997</v>
      </c>
      <c r="H2">
        <f t="shared" si="0"/>
        <v>0.99972466000000004</v>
      </c>
      <c r="I2">
        <f t="shared" si="0"/>
        <v>0.99967879000000004</v>
      </c>
      <c r="J2">
        <f t="shared" si="0"/>
        <v>0.99961456999999998</v>
      </c>
      <c r="K2">
        <f t="shared" si="0"/>
        <v>0.99951825999999999</v>
      </c>
      <c r="L2">
        <f t="shared" si="0"/>
        <v>0.99935777999999997</v>
      </c>
      <c r="M2">
        <f t="shared" si="0"/>
        <v>0.99903697999999996</v>
      </c>
      <c r="N2">
        <f>ROUND($C2*N$1/($C2*N$1+(1-$C2)*(1-N$1)),8)</f>
        <v>0.99807581000000001</v>
      </c>
      <c r="O2">
        <f t="shared" ref="O2:W17" si="1">ROUND($C2*O$1/($C2*O$1+(1-$C2)*(1-O$1)),8)</f>
        <v>0.99615900999999996</v>
      </c>
      <c r="P2">
        <f t="shared" si="1"/>
        <v>0.99424955999999998</v>
      </c>
      <c r="Q2">
        <f t="shared" si="1"/>
        <v>0.99234741999999998</v>
      </c>
      <c r="R2">
        <f t="shared" si="1"/>
        <v>0.99045253</v>
      </c>
      <c r="S2">
        <f t="shared" si="1"/>
        <v>0.98856487999999998</v>
      </c>
      <c r="T2">
        <f t="shared" si="1"/>
        <v>0.98668440000000002</v>
      </c>
      <c r="U2">
        <f t="shared" si="1"/>
        <v>0.98481105999999996</v>
      </c>
      <c r="V2">
        <f t="shared" si="1"/>
        <v>0.98294482999999999</v>
      </c>
      <c r="W2">
        <f t="shared" si="1"/>
        <v>0.96466426000000005</v>
      </c>
      <c r="Y2">
        <f t="shared" ref="Y2" si="2">IF(E2/(1-E2)&gt;=10,ROUND(E2/(1-E2),0),ROUND(E2/(1-E2),1))</f>
        <v>9855</v>
      </c>
      <c r="Z2">
        <f t="shared" ref="Z2" si="3">IF(F2/(1-F2)&gt;=10,ROUND(F2/(1-F2),0),ROUND(F2/(1-F2),1))</f>
        <v>4668</v>
      </c>
      <c r="AA2">
        <f t="shared" ref="AA2" si="4">IF(G2/(1-G2)&gt;=10,ROUND(G2/(1-G2),0),ROUND(G2/(1-G2),1))</f>
        <v>4150</v>
      </c>
      <c r="AB2">
        <f t="shared" ref="AB2" si="5">IF(H2/(1-H2)&gt;=10,ROUND(H2/(1-H2),0),ROUND(H2/(1-H2),1))</f>
        <v>3631</v>
      </c>
      <c r="AC2">
        <f t="shared" ref="AC2" si="6">IF(I2/(1-I2)&gt;=10,ROUND(I2/(1-I2),0),ROUND(I2/(1-I2),1))</f>
        <v>3112</v>
      </c>
      <c r="AD2">
        <f t="shared" ref="AD2" si="7">IF(J2/(1-J2)&gt;=10,ROUND(J2/(1-J2),0),ROUND(J2/(1-J2),1))</f>
        <v>2594</v>
      </c>
      <c r="AE2">
        <f t="shared" ref="AE2" si="8">IF(K2/(1-K2)&gt;=10,ROUND(K2/(1-K2),0),ROUND(K2/(1-K2),1))</f>
        <v>2075</v>
      </c>
      <c r="AF2">
        <f t="shared" ref="AF2" si="9">IF(L2/(1-L2)&gt;=10,ROUND(L2/(1-L2),0),ROUND(L2/(1-L2),1))</f>
        <v>1556</v>
      </c>
      <c r="AG2">
        <f t="shared" ref="AG2" si="10">IF(M2/(1-M2)&gt;=10,ROUND(M2/(1-M2),0),ROUND(M2/(1-M2),1))</f>
        <v>1037</v>
      </c>
      <c r="AH2">
        <f t="shared" ref="AH2:AH32" si="11">IF(N2/(1-N2)&gt;=10,ROUND(N2/(1-N2),0),ROUND(N2/(1-N2),1))</f>
        <v>519</v>
      </c>
      <c r="AI2">
        <f t="shared" ref="AI2:AI32" si="12">IF(O2/(1-O2)&gt;=10,ROUND(O2/(1-O2),0),ROUND(O2/(1-O2),1))</f>
        <v>259</v>
      </c>
      <c r="AJ2">
        <f t="shared" ref="AJ2:AJ32" si="13">IF(P2/(1-P2)&gt;=10,ROUND(P2/(1-P2),0),ROUND(P2/(1-P2),1))</f>
        <v>173</v>
      </c>
      <c r="AK2">
        <f t="shared" ref="AK2:AK32" si="14">IF(Q2/(1-Q2)&gt;=10,ROUND(Q2/(1-Q2),0),ROUND(Q2/(1-Q2),1))</f>
        <v>130</v>
      </c>
      <c r="AL2">
        <f t="shared" ref="AL2:AL32" si="15">IF(R2/(1-R2)&gt;=10,ROUND(R2/(1-R2),0),ROUND(R2/(1-R2),1))</f>
        <v>104</v>
      </c>
      <c r="AM2">
        <f t="shared" ref="AM2:AM32" si="16">IF(S2/(1-S2)&gt;=10,ROUND(S2/(1-S2),0),ROUND(S2/(1-S2),1))</f>
        <v>86</v>
      </c>
      <c r="AN2">
        <f t="shared" ref="AN2:AN32" si="17">IF(T2/(1-T2)&gt;=10,ROUND(T2/(1-T2),0),ROUND(T2/(1-T2),1))</f>
        <v>74</v>
      </c>
      <c r="AO2">
        <f t="shared" ref="AO2:AO32" si="18">IF(U2/(1-U2)&gt;=10,ROUND(U2/(1-U2),0),ROUND(U2/(1-U2),1))</f>
        <v>65</v>
      </c>
      <c r="AP2">
        <f t="shared" ref="AP2:AP32" si="19">IF(V2/(1-V2)&gt;=10,ROUND(V2/(1-V2),0),ROUND(V2/(1-V2),1))</f>
        <v>58</v>
      </c>
      <c r="AQ2">
        <f t="shared" ref="AQ2:AQ32" si="20">IF(W2/(1-W2)&gt;=10,ROUND(W2/(1-W2),0),ROUND(W2/(1-W2),1))</f>
        <v>27</v>
      </c>
    </row>
    <row r="3" spans="1:43" x14ac:dyDescent="0.25">
      <c r="A3" s="2">
        <v>-23</v>
      </c>
      <c r="B3" s="4">
        <v>352.2</v>
      </c>
      <c r="C3">
        <f t="shared" ref="C3:C50" si="21">ROUND(B3/(1+B3),8)</f>
        <v>0.99716874</v>
      </c>
      <c r="E3">
        <f t="shared" si="0"/>
        <v>0.99985058999999998</v>
      </c>
      <c r="F3">
        <f t="shared" si="0"/>
        <v>0.99968462000000002</v>
      </c>
      <c r="G3">
        <f t="shared" si="0"/>
        <v>0.99964520999999995</v>
      </c>
      <c r="H3">
        <f t="shared" si="0"/>
        <v>0.99959454999999997</v>
      </c>
      <c r="I3">
        <f t="shared" si="0"/>
        <v>0.99952700999999999</v>
      </c>
      <c r="J3">
        <f t="shared" si="0"/>
        <v>0.99943245999999997</v>
      </c>
      <c r="K3">
        <f t="shared" si="0"/>
        <v>0.99929067999999999</v>
      </c>
      <c r="L3">
        <f t="shared" si="0"/>
        <v>0.99905445999999998</v>
      </c>
      <c r="M3">
        <f t="shared" si="0"/>
        <v>0.99858236</v>
      </c>
      <c r="N3">
        <f t="shared" ref="N3:W41" si="22">ROUND($C3*N$1/($C3*N$1+(1-$C3)*(1-N$1)),8)</f>
        <v>0.99716874</v>
      </c>
      <c r="O3">
        <f t="shared" si="1"/>
        <v>0.99435346999999996</v>
      </c>
      <c r="P3">
        <f t="shared" si="1"/>
        <v>0.99155404999999996</v>
      </c>
      <c r="Q3">
        <f t="shared" si="1"/>
        <v>0.98877033999999997</v>
      </c>
      <c r="R3">
        <f t="shared" si="1"/>
        <v>0.98600222999999998</v>
      </c>
      <c r="S3">
        <f t="shared" si="1"/>
        <v>0.98324955999999997</v>
      </c>
      <c r="T3">
        <f t="shared" si="1"/>
        <v>0.98051222999999998</v>
      </c>
      <c r="U3">
        <f t="shared" si="1"/>
        <v>0.97779008999999995</v>
      </c>
      <c r="V3">
        <f t="shared" si="1"/>
        <v>0.97508302999999996</v>
      </c>
      <c r="W3">
        <f t="shared" si="1"/>
        <v>0.94881459999999995</v>
      </c>
      <c r="Y3">
        <f t="shared" ref="Y3:Y50" si="23">IF(E3/(1-E3)&gt;=10,ROUND(E3/(1-E3),0),ROUND(E3/(1-E3),1))</f>
        <v>6692</v>
      </c>
      <c r="Z3">
        <f t="shared" ref="Z3:Z50" si="24">IF(F3/(1-F3)&gt;=10,ROUND(F3/(1-F3),0),ROUND(F3/(1-F3),1))</f>
        <v>3170</v>
      </c>
      <c r="AA3">
        <f t="shared" ref="AA3:AA50" si="25">IF(G3/(1-G3)&gt;=10,ROUND(G3/(1-G3),0),ROUND(G3/(1-G3),1))</f>
        <v>2818</v>
      </c>
      <c r="AB3">
        <f t="shared" ref="AB3:AB50" si="26">IF(H3/(1-H3)&gt;=10,ROUND(H3/(1-H3),0),ROUND(H3/(1-H3),1))</f>
        <v>2465</v>
      </c>
      <c r="AC3">
        <f t="shared" ref="AC3:AC50" si="27">IF(I3/(1-I3)&gt;=10,ROUND(I3/(1-I3),0),ROUND(I3/(1-I3),1))</f>
        <v>2113</v>
      </c>
      <c r="AD3">
        <f t="shared" ref="AD3:AD50" si="28">IF(J3/(1-J3)&gt;=10,ROUND(J3/(1-J3),0),ROUND(J3/(1-J3),1))</f>
        <v>1761</v>
      </c>
      <c r="AE3">
        <f t="shared" ref="AE3:AE50" si="29">IF(K3/(1-K3)&gt;=10,ROUND(K3/(1-K3),0),ROUND(K3/(1-K3),1))</f>
        <v>1409</v>
      </c>
      <c r="AF3">
        <f t="shared" ref="AF3:AF50" si="30">IF(L3/(1-L3)&gt;=10,ROUND(L3/(1-L3),0),ROUND(L3/(1-L3),1))</f>
        <v>1057</v>
      </c>
      <c r="AG3">
        <f t="shared" ref="AG3:AG50" si="31">IF(M3/(1-M3)&gt;=10,ROUND(M3/(1-M3),0),ROUND(M3/(1-M3),1))</f>
        <v>704</v>
      </c>
      <c r="AH3">
        <f t="shared" si="11"/>
        <v>352</v>
      </c>
      <c r="AI3">
        <f t="shared" si="12"/>
        <v>176</v>
      </c>
      <c r="AJ3">
        <f t="shared" si="13"/>
        <v>117</v>
      </c>
      <c r="AK3">
        <f t="shared" si="14"/>
        <v>88</v>
      </c>
      <c r="AL3">
        <f t="shared" si="15"/>
        <v>70</v>
      </c>
      <c r="AM3">
        <f t="shared" si="16"/>
        <v>59</v>
      </c>
      <c r="AN3">
        <f t="shared" si="17"/>
        <v>50</v>
      </c>
      <c r="AO3">
        <f t="shared" si="18"/>
        <v>44</v>
      </c>
      <c r="AP3">
        <f t="shared" si="19"/>
        <v>39</v>
      </c>
      <c r="AQ3">
        <f t="shared" si="20"/>
        <v>19</v>
      </c>
    </row>
    <row r="4" spans="1:43" x14ac:dyDescent="0.25">
      <c r="A4" s="2">
        <v>-22</v>
      </c>
      <c r="B4" s="4">
        <v>242.7</v>
      </c>
      <c r="C4">
        <f t="shared" si="21"/>
        <v>0.99589658999999997</v>
      </c>
      <c r="E4">
        <f t="shared" si="0"/>
        <v>0.99978319000000004</v>
      </c>
      <c r="F4">
        <f t="shared" si="0"/>
        <v>0.99954240000000005</v>
      </c>
      <c r="G4">
        <f t="shared" si="0"/>
        <v>0.99948523</v>
      </c>
      <c r="H4">
        <f t="shared" si="0"/>
        <v>0.99941173000000005</v>
      </c>
      <c r="I4">
        <f t="shared" si="0"/>
        <v>0.99931375</v>
      </c>
      <c r="J4">
        <f t="shared" si="0"/>
        <v>0.99917661999999996</v>
      </c>
      <c r="K4">
        <f t="shared" si="0"/>
        <v>0.99897097999999995</v>
      </c>
      <c r="L4">
        <f t="shared" si="0"/>
        <v>0.99862843999999995</v>
      </c>
      <c r="M4">
        <f t="shared" si="0"/>
        <v>0.99794408000000001</v>
      </c>
      <c r="N4">
        <f t="shared" si="22"/>
        <v>0.99589658999999997</v>
      </c>
      <c r="O4">
        <f t="shared" si="1"/>
        <v>0.99182672000000005</v>
      </c>
      <c r="P4">
        <f t="shared" si="1"/>
        <v>0.98778997999999996</v>
      </c>
      <c r="Q4">
        <f t="shared" si="1"/>
        <v>0.98378595999999996</v>
      </c>
      <c r="R4">
        <f t="shared" si="1"/>
        <v>0.97981426999999999</v>
      </c>
      <c r="S4">
        <f t="shared" si="1"/>
        <v>0.97587451999999997</v>
      </c>
      <c r="T4">
        <f t="shared" si="1"/>
        <v>0.97196632999999999</v>
      </c>
      <c r="U4">
        <f t="shared" si="1"/>
        <v>0.96808932000000003</v>
      </c>
      <c r="V4">
        <f t="shared" si="1"/>
        <v>0.96424310999999996</v>
      </c>
      <c r="W4">
        <f t="shared" si="1"/>
        <v>0.92739771000000004</v>
      </c>
      <c r="Y4">
        <f t="shared" si="23"/>
        <v>4611</v>
      </c>
      <c r="Z4">
        <f t="shared" si="24"/>
        <v>2184</v>
      </c>
      <c r="AA4">
        <f t="shared" si="25"/>
        <v>1942</v>
      </c>
      <c r="AB4">
        <f t="shared" si="26"/>
        <v>1699</v>
      </c>
      <c r="AC4">
        <f t="shared" si="27"/>
        <v>1456</v>
      </c>
      <c r="AD4">
        <f t="shared" si="28"/>
        <v>1214</v>
      </c>
      <c r="AE4">
        <f t="shared" si="29"/>
        <v>971</v>
      </c>
      <c r="AF4">
        <f t="shared" si="30"/>
        <v>728</v>
      </c>
      <c r="AG4">
        <f t="shared" si="31"/>
        <v>485</v>
      </c>
      <c r="AH4">
        <f t="shared" si="11"/>
        <v>243</v>
      </c>
      <c r="AI4">
        <f t="shared" si="12"/>
        <v>121</v>
      </c>
      <c r="AJ4">
        <f t="shared" si="13"/>
        <v>81</v>
      </c>
      <c r="AK4">
        <f t="shared" si="14"/>
        <v>61</v>
      </c>
      <c r="AL4">
        <f t="shared" si="15"/>
        <v>49</v>
      </c>
      <c r="AM4">
        <f t="shared" si="16"/>
        <v>40</v>
      </c>
      <c r="AN4">
        <f t="shared" si="17"/>
        <v>35</v>
      </c>
      <c r="AO4">
        <f t="shared" si="18"/>
        <v>30</v>
      </c>
      <c r="AP4">
        <f t="shared" si="19"/>
        <v>27</v>
      </c>
      <c r="AQ4">
        <f t="shared" si="20"/>
        <v>13</v>
      </c>
    </row>
    <row r="5" spans="1:43" x14ac:dyDescent="0.25">
      <c r="A5" s="2">
        <v>-21</v>
      </c>
      <c r="B5" s="4">
        <v>169.7</v>
      </c>
      <c r="C5">
        <f t="shared" si="21"/>
        <v>0.99414177000000004</v>
      </c>
      <c r="E5">
        <f t="shared" si="0"/>
        <v>0.99968995000000005</v>
      </c>
      <c r="F5">
        <f t="shared" si="0"/>
        <v>0.99934568000000001</v>
      </c>
      <c r="G5">
        <f t="shared" si="0"/>
        <v>0.99926395000000001</v>
      </c>
      <c r="H5">
        <f t="shared" si="0"/>
        <v>0.99915889000000002</v>
      </c>
      <c r="I5">
        <f t="shared" si="0"/>
        <v>0.99901883999999996</v>
      </c>
      <c r="J5">
        <f t="shared" si="0"/>
        <v>0.99882283999999999</v>
      </c>
      <c r="K5">
        <f t="shared" si="0"/>
        <v>0.99852898000000001</v>
      </c>
      <c r="L5">
        <f t="shared" si="0"/>
        <v>0.99803960000000003</v>
      </c>
      <c r="M5">
        <f t="shared" si="0"/>
        <v>0.99706227999999997</v>
      </c>
      <c r="N5">
        <f t="shared" si="22"/>
        <v>0.99414177000000004</v>
      </c>
      <c r="O5">
        <f t="shared" si="1"/>
        <v>0.98835178000000001</v>
      </c>
      <c r="P5">
        <f t="shared" si="1"/>
        <v>0.98262883999999995</v>
      </c>
      <c r="Q5">
        <f t="shared" si="1"/>
        <v>0.97697179000000001</v>
      </c>
      <c r="R5">
        <f t="shared" si="1"/>
        <v>0.97137951</v>
      </c>
      <c r="S5">
        <f t="shared" si="1"/>
        <v>0.96585089000000002</v>
      </c>
      <c r="T5">
        <f t="shared" si="1"/>
        <v>0.96038484000000002</v>
      </c>
      <c r="U5">
        <f t="shared" si="1"/>
        <v>0.95498031000000005</v>
      </c>
      <c r="V5">
        <f t="shared" si="1"/>
        <v>0.94963626999999995</v>
      </c>
      <c r="W5">
        <f t="shared" si="1"/>
        <v>0.89931108999999998</v>
      </c>
      <c r="Y5">
        <f t="shared" si="23"/>
        <v>3224</v>
      </c>
      <c r="Z5">
        <f t="shared" si="24"/>
        <v>1527</v>
      </c>
      <c r="AA5">
        <f t="shared" si="25"/>
        <v>1358</v>
      </c>
      <c r="AB5">
        <f t="shared" si="26"/>
        <v>1188</v>
      </c>
      <c r="AC5">
        <f t="shared" si="27"/>
        <v>1018</v>
      </c>
      <c r="AD5">
        <f t="shared" si="28"/>
        <v>849</v>
      </c>
      <c r="AE5">
        <f t="shared" si="29"/>
        <v>679</v>
      </c>
      <c r="AF5">
        <f t="shared" si="30"/>
        <v>509</v>
      </c>
      <c r="AG5">
        <f t="shared" si="31"/>
        <v>339</v>
      </c>
      <c r="AH5">
        <f t="shared" si="11"/>
        <v>170</v>
      </c>
      <c r="AI5">
        <f t="shared" si="12"/>
        <v>85</v>
      </c>
      <c r="AJ5">
        <f t="shared" si="13"/>
        <v>57</v>
      </c>
      <c r="AK5">
        <f t="shared" si="14"/>
        <v>42</v>
      </c>
      <c r="AL5">
        <f t="shared" si="15"/>
        <v>34</v>
      </c>
      <c r="AM5">
        <f t="shared" si="16"/>
        <v>28</v>
      </c>
      <c r="AN5">
        <f t="shared" si="17"/>
        <v>24</v>
      </c>
      <c r="AO5">
        <f t="shared" si="18"/>
        <v>21</v>
      </c>
      <c r="AP5">
        <f t="shared" si="19"/>
        <v>19</v>
      </c>
      <c r="AQ5">
        <f t="shared" si="20"/>
        <v>8.9</v>
      </c>
    </row>
    <row r="6" spans="1:43" x14ac:dyDescent="0.25">
      <c r="A6" s="2">
        <v>-20</v>
      </c>
      <c r="B6" s="4">
        <v>120.4</v>
      </c>
      <c r="C6">
        <f t="shared" si="21"/>
        <v>0.99176277000000002</v>
      </c>
      <c r="E6">
        <f t="shared" si="0"/>
        <v>0.99956305000000001</v>
      </c>
      <c r="F6">
        <f t="shared" si="0"/>
        <v>0.99907800000000002</v>
      </c>
      <c r="G6">
        <f t="shared" si="0"/>
        <v>0.99896286999999995</v>
      </c>
      <c r="H6">
        <f t="shared" si="0"/>
        <v>0.99881489000000001</v>
      </c>
      <c r="I6">
        <f t="shared" si="0"/>
        <v>0.99861763999999997</v>
      </c>
      <c r="J6">
        <f t="shared" si="0"/>
        <v>0.99834162999999998</v>
      </c>
      <c r="K6">
        <f t="shared" si="0"/>
        <v>0.99792789000000004</v>
      </c>
      <c r="L6">
        <f t="shared" si="0"/>
        <v>0.99723910000000004</v>
      </c>
      <c r="M6">
        <f t="shared" si="0"/>
        <v>0.99586434999999995</v>
      </c>
      <c r="N6">
        <f t="shared" si="22"/>
        <v>0.99176277000000002</v>
      </c>
      <c r="O6">
        <f t="shared" si="1"/>
        <v>0.98366014000000002</v>
      </c>
      <c r="P6">
        <f t="shared" si="1"/>
        <v>0.97568882000000001</v>
      </c>
      <c r="Q6">
        <f t="shared" si="1"/>
        <v>0.96784566999999999</v>
      </c>
      <c r="R6">
        <f t="shared" si="1"/>
        <v>0.96012759999999997</v>
      </c>
      <c r="S6">
        <f t="shared" si="1"/>
        <v>0.95253166</v>
      </c>
      <c r="T6">
        <f t="shared" si="1"/>
        <v>0.94505496</v>
      </c>
      <c r="U6">
        <f t="shared" si="1"/>
        <v>0.93769471999999998</v>
      </c>
      <c r="V6">
        <f t="shared" si="1"/>
        <v>0.93044824000000004</v>
      </c>
      <c r="W6">
        <f t="shared" si="1"/>
        <v>0.86370161000000001</v>
      </c>
      <c r="Y6">
        <f t="shared" si="23"/>
        <v>2288</v>
      </c>
      <c r="Z6">
        <f t="shared" si="24"/>
        <v>1084</v>
      </c>
      <c r="AA6">
        <f t="shared" si="25"/>
        <v>963</v>
      </c>
      <c r="AB6">
        <f t="shared" si="26"/>
        <v>843</v>
      </c>
      <c r="AC6">
        <f t="shared" si="27"/>
        <v>722</v>
      </c>
      <c r="AD6">
        <f t="shared" si="28"/>
        <v>602</v>
      </c>
      <c r="AE6">
        <f t="shared" si="29"/>
        <v>482</v>
      </c>
      <c r="AF6">
        <f t="shared" si="30"/>
        <v>361</v>
      </c>
      <c r="AG6">
        <f t="shared" si="31"/>
        <v>241</v>
      </c>
      <c r="AH6" s="7">
        <f t="shared" si="11"/>
        <v>120</v>
      </c>
      <c r="AI6" s="7">
        <f t="shared" si="12"/>
        <v>60</v>
      </c>
      <c r="AJ6" s="7">
        <f t="shared" si="13"/>
        <v>40</v>
      </c>
      <c r="AK6" s="7">
        <f t="shared" si="14"/>
        <v>30</v>
      </c>
      <c r="AL6" s="7">
        <f t="shared" si="15"/>
        <v>24</v>
      </c>
      <c r="AM6" s="7">
        <f t="shared" si="16"/>
        <v>20</v>
      </c>
      <c r="AN6" s="7">
        <f t="shared" si="17"/>
        <v>17</v>
      </c>
      <c r="AO6" s="7">
        <f t="shared" si="18"/>
        <v>15</v>
      </c>
      <c r="AP6" s="7">
        <f t="shared" si="19"/>
        <v>13</v>
      </c>
      <c r="AQ6" s="7">
        <f t="shared" si="20"/>
        <v>6.3</v>
      </c>
    </row>
    <row r="7" spans="1:43" x14ac:dyDescent="0.25">
      <c r="A7" s="2">
        <v>-19</v>
      </c>
      <c r="B7" s="4">
        <v>86.55</v>
      </c>
      <c r="C7">
        <f t="shared" si="21"/>
        <v>0.98857795999999998</v>
      </c>
      <c r="E7">
        <f t="shared" si="0"/>
        <v>0.99939226000000003</v>
      </c>
      <c r="F7">
        <f t="shared" si="0"/>
        <v>0.99871787000000001</v>
      </c>
      <c r="G7">
        <f t="shared" si="0"/>
        <v>0.99855782999999998</v>
      </c>
      <c r="H7">
        <f t="shared" si="0"/>
        <v>0.99835214999999999</v>
      </c>
      <c r="I7">
        <f t="shared" si="0"/>
        <v>0.99807802999999995</v>
      </c>
      <c r="J7">
        <f t="shared" si="0"/>
        <v>0.99769452999999997</v>
      </c>
      <c r="K7">
        <f t="shared" si="0"/>
        <v>0.99711981999999999</v>
      </c>
      <c r="L7">
        <f t="shared" si="0"/>
        <v>0.99616344000000001</v>
      </c>
      <c r="M7">
        <f t="shared" si="0"/>
        <v>0.99425618000000004</v>
      </c>
      <c r="N7">
        <f t="shared" si="22"/>
        <v>0.98857795999999998</v>
      </c>
      <c r="O7">
        <f t="shared" si="1"/>
        <v>0.97741389999999995</v>
      </c>
      <c r="P7">
        <f t="shared" si="1"/>
        <v>0.96649918000000001</v>
      </c>
      <c r="Q7">
        <f t="shared" si="1"/>
        <v>0.95582553000000003</v>
      </c>
      <c r="R7">
        <f t="shared" si="1"/>
        <v>0.94538506</v>
      </c>
      <c r="S7">
        <f t="shared" si="1"/>
        <v>0.93517019999999995</v>
      </c>
      <c r="T7">
        <f t="shared" si="1"/>
        <v>0.92517373000000003</v>
      </c>
      <c r="U7">
        <f t="shared" si="1"/>
        <v>0.91538870999999999</v>
      </c>
      <c r="V7">
        <f t="shared" si="1"/>
        <v>0.90580850999999996</v>
      </c>
      <c r="W7">
        <f t="shared" si="1"/>
        <v>0.81999058999999996</v>
      </c>
      <c r="Y7">
        <f t="shared" si="23"/>
        <v>1644</v>
      </c>
      <c r="Z7">
        <f t="shared" si="24"/>
        <v>779</v>
      </c>
      <c r="AA7">
        <f t="shared" si="25"/>
        <v>692</v>
      </c>
      <c r="AB7">
        <f t="shared" si="26"/>
        <v>606</v>
      </c>
      <c r="AC7">
        <f t="shared" si="27"/>
        <v>519</v>
      </c>
      <c r="AD7">
        <f t="shared" si="28"/>
        <v>433</v>
      </c>
      <c r="AE7">
        <f t="shared" si="29"/>
        <v>346</v>
      </c>
      <c r="AF7">
        <f t="shared" si="30"/>
        <v>260</v>
      </c>
      <c r="AG7">
        <f t="shared" si="31"/>
        <v>173</v>
      </c>
      <c r="AH7" s="7">
        <f t="shared" si="11"/>
        <v>87</v>
      </c>
      <c r="AI7" s="7">
        <f t="shared" si="12"/>
        <v>43</v>
      </c>
      <c r="AJ7" s="7">
        <f t="shared" si="13"/>
        <v>29</v>
      </c>
      <c r="AK7" s="7">
        <f t="shared" si="14"/>
        <v>22</v>
      </c>
      <c r="AL7" s="7">
        <f t="shared" si="15"/>
        <v>17</v>
      </c>
      <c r="AM7" s="7">
        <f t="shared" si="16"/>
        <v>14</v>
      </c>
      <c r="AN7" s="7">
        <f t="shared" si="17"/>
        <v>12</v>
      </c>
      <c r="AO7" s="7">
        <f t="shared" si="18"/>
        <v>11</v>
      </c>
      <c r="AP7" s="7">
        <f t="shared" si="19"/>
        <v>9.6</v>
      </c>
      <c r="AQ7" s="7">
        <f t="shared" si="20"/>
        <v>4.5999999999999996</v>
      </c>
    </row>
    <row r="8" spans="1:43" x14ac:dyDescent="0.25">
      <c r="A8" s="2">
        <v>-18</v>
      </c>
      <c r="B8" s="4">
        <v>63.05</v>
      </c>
      <c r="C8">
        <f t="shared" si="21"/>
        <v>0.98438720000000002</v>
      </c>
      <c r="E8">
        <f t="shared" si="0"/>
        <v>0.99916594000000003</v>
      </c>
      <c r="F8">
        <f t="shared" si="0"/>
        <v>0.99824082999999997</v>
      </c>
      <c r="G8">
        <f t="shared" si="0"/>
        <v>0.99802137000000002</v>
      </c>
      <c r="H8">
        <f t="shared" si="0"/>
        <v>0.99773935000000002</v>
      </c>
      <c r="I8">
        <f t="shared" si="0"/>
        <v>0.99736356000000004</v>
      </c>
      <c r="J8">
        <f t="shared" si="0"/>
        <v>0.99683794999999997</v>
      </c>
      <c r="K8">
        <f t="shared" si="0"/>
        <v>0.99605054999999998</v>
      </c>
      <c r="L8">
        <f t="shared" si="0"/>
        <v>0.99474099000000005</v>
      </c>
      <c r="M8">
        <f t="shared" si="0"/>
        <v>0.99213218000000003</v>
      </c>
      <c r="N8">
        <f t="shared" si="22"/>
        <v>0.98438720000000002</v>
      </c>
      <c r="O8">
        <f t="shared" si="1"/>
        <v>0.96925441999999995</v>
      </c>
      <c r="P8">
        <f t="shared" si="1"/>
        <v>0.95457987</v>
      </c>
      <c r="Q8">
        <f t="shared" si="1"/>
        <v>0.94034304000000002</v>
      </c>
      <c r="R8">
        <f t="shared" si="1"/>
        <v>0.92652462999999996</v>
      </c>
      <c r="S8">
        <f t="shared" si="1"/>
        <v>0.91310645999999995</v>
      </c>
      <c r="T8">
        <f t="shared" si="1"/>
        <v>0.90007139000000003</v>
      </c>
      <c r="U8">
        <f t="shared" si="1"/>
        <v>0.88740324999999998</v>
      </c>
      <c r="V8">
        <f t="shared" si="1"/>
        <v>0.87508675999999996</v>
      </c>
      <c r="W8">
        <f t="shared" si="1"/>
        <v>0.76843391000000005</v>
      </c>
      <c r="Y8">
        <f t="shared" si="23"/>
        <v>1198</v>
      </c>
      <c r="Z8">
        <f t="shared" si="24"/>
        <v>567</v>
      </c>
      <c r="AA8">
        <f t="shared" si="25"/>
        <v>504</v>
      </c>
      <c r="AB8">
        <f t="shared" si="26"/>
        <v>441</v>
      </c>
      <c r="AC8">
        <f t="shared" si="27"/>
        <v>378</v>
      </c>
      <c r="AD8">
        <f t="shared" si="28"/>
        <v>315</v>
      </c>
      <c r="AE8">
        <f t="shared" si="29"/>
        <v>252</v>
      </c>
      <c r="AF8">
        <f t="shared" si="30"/>
        <v>189</v>
      </c>
      <c r="AG8">
        <f t="shared" si="31"/>
        <v>126</v>
      </c>
      <c r="AH8" s="7">
        <f t="shared" si="11"/>
        <v>63</v>
      </c>
      <c r="AI8" s="7">
        <f t="shared" si="12"/>
        <v>32</v>
      </c>
      <c r="AJ8" s="7">
        <f t="shared" si="13"/>
        <v>21</v>
      </c>
      <c r="AK8" s="7">
        <f t="shared" si="14"/>
        <v>16</v>
      </c>
      <c r="AL8" s="7">
        <f t="shared" si="15"/>
        <v>13</v>
      </c>
      <c r="AM8" s="7">
        <f t="shared" si="16"/>
        <v>11</v>
      </c>
      <c r="AN8" s="7">
        <f t="shared" si="17"/>
        <v>9</v>
      </c>
      <c r="AO8" s="7">
        <f t="shared" si="18"/>
        <v>7.9</v>
      </c>
      <c r="AP8" s="7">
        <f t="shared" si="19"/>
        <v>7</v>
      </c>
      <c r="AQ8" s="7">
        <f t="shared" si="20"/>
        <v>3.3</v>
      </c>
    </row>
    <row r="9" spans="1:43" x14ac:dyDescent="0.25">
      <c r="A9" s="2">
        <v>-17</v>
      </c>
      <c r="B9" s="4">
        <v>46.52</v>
      </c>
      <c r="C9">
        <f t="shared" si="21"/>
        <v>0.97895622999999998</v>
      </c>
      <c r="E9">
        <f t="shared" si="0"/>
        <v>0.99886989999999998</v>
      </c>
      <c r="F9">
        <f t="shared" si="0"/>
        <v>0.99761723000000002</v>
      </c>
      <c r="G9">
        <f t="shared" si="0"/>
        <v>0.99732018</v>
      </c>
      <c r="H9">
        <f t="shared" si="0"/>
        <v>0.99693852999999999</v>
      </c>
      <c r="I9">
        <f t="shared" si="0"/>
        <v>0.99643009999999999</v>
      </c>
      <c r="J9">
        <f t="shared" si="0"/>
        <v>0.99571918000000004</v>
      </c>
      <c r="K9">
        <f t="shared" si="0"/>
        <v>0.99465468999999995</v>
      </c>
      <c r="L9">
        <f t="shared" si="0"/>
        <v>0.99288560000000003</v>
      </c>
      <c r="M9">
        <f t="shared" si="0"/>
        <v>0.98936623000000001</v>
      </c>
      <c r="N9">
        <f t="shared" si="22"/>
        <v>0.97895622999999998</v>
      </c>
      <c r="O9">
        <f t="shared" si="1"/>
        <v>0.95877988999999997</v>
      </c>
      <c r="P9">
        <f t="shared" si="1"/>
        <v>0.93941841999999998</v>
      </c>
      <c r="Q9">
        <f t="shared" si="1"/>
        <v>0.92082344000000005</v>
      </c>
      <c r="R9">
        <f t="shared" si="1"/>
        <v>0.90295031000000003</v>
      </c>
      <c r="S9">
        <f t="shared" si="1"/>
        <v>0.88575780999999998</v>
      </c>
      <c r="T9">
        <f t="shared" si="1"/>
        <v>0.86920777999999999</v>
      </c>
      <c r="U9">
        <f t="shared" si="1"/>
        <v>0.85326486000000001</v>
      </c>
      <c r="V9">
        <f t="shared" si="1"/>
        <v>0.83789625999999995</v>
      </c>
      <c r="W9">
        <f t="shared" si="1"/>
        <v>0.71001221999999997</v>
      </c>
      <c r="Y9">
        <f t="shared" si="23"/>
        <v>884</v>
      </c>
      <c r="Z9">
        <f t="shared" si="24"/>
        <v>419</v>
      </c>
      <c r="AA9">
        <f t="shared" si="25"/>
        <v>372</v>
      </c>
      <c r="AB9">
        <f t="shared" si="26"/>
        <v>326</v>
      </c>
      <c r="AC9">
        <f t="shared" si="27"/>
        <v>279</v>
      </c>
      <c r="AD9">
        <f t="shared" si="28"/>
        <v>233</v>
      </c>
      <c r="AE9">
        <f t="shared" si="29"/>
        <v>186</v>
      </c>
      <c r="AF9">
        <f t="shared" si="30"/>
        <v>140</v>
      </c>
      <c r="AG9">
        <f t="shared" si="31"/>
        <v>93</v>
      </c>
      <c r="AH9" s="7">
        <f t="shared" si="11"/>
        <v>47</v>
      </c>
      <c r="AI9" s="7">
        <f t="shared" si="12"/>
        <v>23</v>
      </c>
      <c r="AJ9" s="7">
        <f t="shared" si="13"/>
        <v>16</v>
      </c>
      <c r="AK9" s="7">
        <f t="shared" si="14"/>
        <v>12</v>
      </c>
      <c r="AL9" s="7">
        <f t="shared" si="15"/>
        <v>9.3000000000000007</v>
      </c>
      <c r="AM9" s="7">
        <f t="shared" si="16"/>
        <v>7.8</v>
      </c>
      <c r="AN9" s="7">
        <f t="shared" si="17"/>
        <v>6.6</v>
      </c>
      <c r="AO9" s="7">
        <f t="shared" si="18"/>
        <v>5.8</v>
      </c>
      <c r="AP9" s="7">
        <f t="shared" si="19"/>
        <v>5.2</v>
      </c>
      <c r="AQ9" s="7">
        <f t="shared" si="20"/>
        <v>2.4</v>
      </c>
    </row>
    <row r="10" spans="1:43" x14ac:dyDescent="0.25">
      <c r="A10" s="2">
        <v>-16</v>
      </c>
      <c r="B10" s="4">
        <v>34.75</v>
      </c>
      <c r="C10">
        <f t="shared" si="21"/>
        <v>0.97202796999999996</v>
      </c>
      <c r="E10">
        <f t="shared" si="0"/>
        <v>0.99848771000000003</v>
      </c>
      <c r="F10">
        <f t="shared" si="0"/>
        <v>0.99681275000000003</v>
      </c>
      <c r="G10">
        <f t="shared" si="0"/>
        <v>0.99641577000000003</v>
      </c>
      <c r="H10">
        <f t="shared" si="0"/>
        <v>0.99590582999999999</v>
      </c>
      <c r="I10">
        <f t="shared" si="0"/>
        <v>0.99522672999999995</v>
      </c>
      <c r="J10">
        <f t="shared" si="0"/>
        <v>0.99427754000000002</v>
      </c>
      <c r="K10">
        <f t="shared" si="0"/>
        <v>0.99285714000000003</v>
      </c>
      <c r="L10">
        <f t="shared" si="0"/>
        <v>0.99049880999999995</v>
      </c>
      <c r="M10">
        <f t="shared" si="0"/>
        <v>0.98581560000000001</v>
      </c>
      <c r="N10">
        <f t="shared" si="22"/>
        <v>0.97202796999999996</v>
      </c>
      <c r="O10">
        <f t="shared" si="1"/>
        <v>0.94557822999999996</v>
      </c>
      <c r="P10">
        <f t="shared" si="1"/>
        <v>0.92052979999999995</v>
      </c>
      <c r="Q10">
        <f t="shared" si="1"/>
        <v>0.89677419000000003</v>
      </c>
      <c r="R10">
        <f t="shared" si="1"/>
        <v>0.87421382999999997</v>
      </c>
      <c r="S10">
        <f t="shared" si="1"/>
        <v>0.85276072999999997</v>
      </c>
      <c r="T10">
        <f t="shared" si="1"/>
        <v>0.83233531999999999</v>
      </c>
      <c r="U10">
        <f t="shared" si="1"/>
        <v>0.81286548999999997</v>
      </c>
      <c r="V10">
        <f t="shared" si="1"/>
        <v>0.79428569999999998</v>
      </c>
      <c r="W10">
        <f t="shared" si="1"/>
        <v>0.64651161000000001</v>
      </c>
      <c r="Y10">
        <f t="shared" si="23"/>
        <v>660</v>
      </c>
      <c r="Z10">
        <f t="shared" si="24"/>
        <v>313</v>
      </c>
      <c r="AA10">
        <f t="shared" si="25"/>
        <v>278</v>
      </c>
      <c r="AB10">
        <f t="shared" si="26"/>
        <v>243</v>
      </c>
      <c r="AC10">
        <f t="shared" si="27"/>
        <v>208</v>
      </c>
      <c r="AD10">
        <f t="shared" si="28"/>
        <v>174</v>
      </c>
      <c r="AE10">
        <f t="shared" si="29"/>
        <v>139</v>
      </c>
      <c r="AF10">
        <f t="shared" si="30"/>
        <v>104</v>
      </c>
      <c r="AG10">
        <f t="shared" si="31"/>
        <v>69</v>
      </c>
      <c r="AH10" s="7">
        <f t="shared" si="11"/>
        <v>35</v>
      </c>
      <c r="AI10" s="7">
        <f t="shared" si="12"/>
        <v>17</v>
      </c>
      <c r="AJ10" s="7">
        <f t="shared" si="13"/>
        <v>12</v>
      </c>
      <c r="AK10" s="7">
        <f t="shared" si="14"/>
        <v>8.6999999999999993</v>
      </c>
      <c r="AL10" s="7">
        <f t="shared" si="15"/>
        <v>6.9</v>
      </c>
      <c r="AM10" s="7">
        <f t="shared" si="16"/>
        <v>5.8</v>
      </c>
      <c r="AN10" s="7">
        <f t="shared" si="17"/>
        <v>5</v>
      </c>
      <c r="AO10" s="7">
        <f t="shared" si="18"/>
        <v>4.3</v>
      </c>
      <c r="AP10" s="7">
        <f t="shared" si="19"/>
        <v>3.9</v>
      </c>
      <c r="AQ10" s="7">
        <f t="shared" si="20"/>
        <v>1.8</v>
      </c>
    </row>
    <row r="11" spans="1:43" x14ac:dyDescent="0.25">
      <c r="A11" s="2">
        <v>-15</v>
      </c>
      <c r="B11" s="4">
        <v>26.26</v>
      </c>
      <c r="C11">
        <f t="shared" si="21"/>
        <v>0.96331621000000001</v>
      </c>
      <c r="E11">
        <f t="shared" si="0"/>
        <v>0.99799976000000001</v>
      </c>
      <c r="F11">
        <f t="shared" si="0"/>
        <v>0.99578663000000001</v>
      </c>
      <c r="G11">
        <f t="shared" si="0"/>
        <v>0.99526245999999996</v>
      </c>
      <c r="H11">
        <f t="shared" si="0"/>
        <v>0.99458933000000005</v>
      </c>
      <c r="I11">
        <f t="shared" si="0"/>
        <v>0.99369324000000003</v>
      </c>
      <c r="J11">
        <f t="shared" si="0"/>
        <v>0.99244142000000002</v>
      </c>
      <c r="K11">
        <f t="shared" si="0"/>
        <v>0.99056960000000005</v>
      </c>
      <c r="L11">
        <f t="shared" si="0"/>
        <v>0.98746553000000004</v>
      </c>
      <c r="M11">
        <f t="shared" si="0"/>
        <v>0.98131539000000001</v>
      </c>
      <c r="N11">
        <f t="shared" si="22"/>
        <v>0.96331621000000001</v>
      </c>
      <c r="O11">
        <f t="shared" si="1"/>
        <v>0.92922857999999997</v>
      </c>
      <c r="P11">
        <f t="shared" si="1"/>
        <v>0.89747094000000005</v>
      </c>
      <c r="Q11">
        <f t="shared" si="1"/>
        <v>0.86781227999999999</v>
      </c>
      <c r="R11">
        <f t="shared" si="1"/>
        <v>0.84005116999999996</v>
      </c>
      <c r="S11">
        <f t="shared" si="1"/>
        <v>0.81401113999999997</v>
      </c>
      <c r="T11">
        <f t="shared" si="1"/>
        <v>0.78953695999999995</v>
      </c>
      <c r="U11">
        <f t="shared" si="1"/>
        <v>0.76649151000000004</v>
      </c>
      <c r="V11">
        <f t="shared" si="1"/>
        <v>0.74475323999999998</v>
      </c>
      <c r="W11">
        <f t="shared" si="1"/>
        <v>0.58020324000000001</v>
      </c>
      <c r="Y11">
        <f t="shared" si="23"/>
        <v>499</v>
      </c>
      <c r="Z11">
        <f t="shared" si="24"/>
        <v>236</v>
      </c>
      <c r="AA11">
        <f t="shared" si="25"/>
        <v>210</v>
      </c>
      <c r="AB11">
        <f t="shared" si="26"/>
        <v>184</v>
      </c>
      <c r="AC11">
        <f t="shared" si="27"/>
        <v>158</v>
      </c>
      <c r="AD11">
        <f t="shared" si="28"/>
        <v>131</v>
      </c>
      <c r="AE11">
        <f t="shared" si="29"/>
        <v>105</v>
      </c>
      <c r="AF11">
        <f t="shared" si="30"/>
        <v>79</v>
      </c>
      <c r="AG11">
        <f t="shared" si="31"/>
        <v>53</v>
      </c>
      <c r="AH11" s="7">
        <f t="shared" si="11"/>
        <v>26</v>
      </c>
      <c r="AI11" s="7">
        <f t="shared" si="12"/>
        <v>13</v>
      </c>
      <c r="AJ11" s="7">
        <f t="shared" si="13"/>
        <v>8.8000000000000007</v>
      </c>
      <c r="AK11" s="7">
        <f t="shared" si="14"/>
        <v>6.6</v>
      </c>
      <c r="AL11" s="7">
        <f t="shared" si="15"/>
        <v>5.3</v>
      </c>
      <c r="AM11" s="7">
        <f t="shared" si="16"/>
        <v>4.4000000000000004</v>
      </c>
      <c r="AN11" s="7">
        <f t="shared" si="17"/>
        <v>3.8</v>
      </c>
      <c r="AO11" s="7">
        <f t="shared" si="18"/>
        <v>3.3</v>
      </c>
      <c r="AP11" s="7">
        <f t="shared" si="19"/>
        <v>2.9</v>
      </c>
      <c r="AQ11" s="7">
        <f t="shared" si="20"/>
        <v>1.4</v>
      </c>
    </row>
    <row r="12" spans="1:43" x14ac:dyDescent="0.25">
      <c r="A12" s="2">
        <v>-14</v>
      </c>
      <c r="B12" s="4">
        <v>20.059999999999999</v>
      </c>
      <c r="C12">
        <f t="shared" si="21"/>
        <v>0.95251662000000004</v>
      </c>
      <c r="E12">
        <f t="shared" si="0"/>
        <v>0.99738316000000005</v>
      </c>
      <c r="F12">
        <f t="shared" si="0"/>
        <v>0.99449156999999999</v>
      </c>
      <c r="G12">
        <f t="shared" si="0"/>
        <v>0.99380727999999996</v>
      </c>
      <c r="H12">
        <f t="shared" si="0"/>
        <v>0.99292886000000002</v>
      </c>
      <c r="I12">
        <f t="shared" si="0"/>
        <v>0.99176005</v>
      </c>
      <c r="J12">
        <f t="shared" si="0"/>
        <v>0.99012833</v>
      </c>
      <c r="K12">
        <f t="shared" si="0"/>
        <v>0.98769079000000004</v>
      </c>
      <c r="L12">
        <f t="shared" si="0"/>
        <v>0.98365479</v>
      </c>
      <c r="M12">
        <f t="shared" si="0"/>
        <v>0.97568093</v>
      </c>
      <c r="N12">
        <f t="shared" si="22"/>
        <v>0.95251662000000004</v>
      </c>
      <c r="O12">
        <f t="shared" si="1"/>
        <v>0.90933816999999995</v>
      </c>
      <c r="P12">
        <f t="shared" si="1"/>
        <v>0.86990460000000003</v>
      </c>
      <c r="Q12">
        <f t="shared" si="1"/>
        <v>0.83374895999999998</v>
      </c>
      <c r="R12">
        <f t="shared" si="1"/>
        <v>0.80047884999999996</v>
      </c>
      <c r="S12">
        <f t="shared" si="1"/>
        <v>0.76976208999999995</v>
      </c>
      <c r="T12">
        <f t="shared" si="1"/>
        <v>0.74131559999999996</v>
      </c>
      <c r="U12">
        <f t="shared" si="1"/>
        <v>0.71489665000000002</v>
      </c>
      <c r="V12">
        <f t="shared" si="1"/>
        <v>0.69029594000000005</v>
      </c>
      <c r="W12">
        <f t="shared" si="1"/>
        <v>0.51356886999999996</v>
      </c>
      <c r="Y12">
        <f t="shared" si="23"/>
        <v>381</v>
      </c>
      <c r="Z12">
        <f t="shared" si="24"/>
        <v>181</v>
      </c>
      <c r="AA12">
        <f t="shared" si="25"/>
        <v>160</v>
      </c>
      <c r="AB12">
        <f t="shared" si="26"/>
        <v>140</v>
      </c>
      <c r="AC12">
        <f t="shared" si="27"/>
        <v>120</v>
      </c>
      <c r="AD12">
        <f t="shared" si="28"/>
        <v>100</v>
      </c>
      <c r="AE12">
        <f t="shared" si="29"/>
        <v>80</v>
      </c>
      <c r="AF12">
        <f t="shared" si="30"/>
        <v>60</v>
      </c>
      <c r="AG12">
        <f t="shared" si="31"/>
        <v>40</v>
      </c>
      <c r="AH12" s="7">
        <f t="shared" si="11"/>
        <v>20</v>
      </c>
      <c r="AI12" s="7">
        <f t="shared" si="12"/>
        <v>10</v>
      </c>
      <c r="AJ12" s="7">
        <f t="shared" si="13"/>
        <v>6.7</v>
      </c>
      <c r="AK12" s="7">
        <f t="shared" si="14"/>
        <v>5</v>
      </c>
      <c r="AL12" s="7">
        <f t="shared" si="15"/>
        <v>4</v>
      </c>
      <c r="AM12" s="7">
        <f t="shared" si="16"/>
        <v>3.3</v>
      </c>
      <c r="AN12" s="7">
        <f t="shared" si="17"/>
        <v>2.9</v>
      </c>
      <c r="AO12" s="7">
        <f t="shared" si="18"/>
        <v>2.5</v>
      </c>
      <c r="AP12" s="7">
        <f t="shared" si="19"/>
        <v>2.2000000000000002</v>
      </c>
      <c r="AQ12" s="7">
        <f t="shared" si="20"/>
        <v>1.1000000000000001</v>
      </c>
    </row>
    <row r="13" spans="1:43" x14ac:dyDescent="0.25">
      <c r="A13" s="2">
        <v>-13</v>
      </c>
      <c r="B13" s="4">
        <v>15.49</v>
      </c>
      <c r="C13">
        <f t="shared" si="21"/>
        <v>0.93935718999999995</v>
      </c>
      <c r="E13">
        <f t="shared" si="0"/>
        <v>0.99661372999999998</v>
      </c>
      <c r="F13">
        <f t="shared" si="0"/>
        <v>0.99287800000000004</v>
      </c>
      <c r="G13">
        <f t="shared" si="0"/>
        <v>0.99199488000000002</v>
      </c>
      <c r="H13">
        <f t="shared" si="0"/>
        <v>0.99086174000000005</v>
      </c>
      <c r="I13">
        <f t="shared" si="0"/>
        <v>0.98935490999999998</v>
      </c>
      <c r="J13">
        <f t="shared" si="0"/>
        <v>0.98725302999999998</v>
      </c>
      <c r="K13">
        <f t="shared" si="0"/>
        <v>0.98411689999999996</v>
      </c>
      <c r="L13">
        <f t="shared" si="0"/>
        <v>0.97893406999999999</v>
      </c>
      <c r="M13">
        <f t="shared" si="0"/>
        <v>0.96873045999999996</v>
      </c>
      <c r="N13">
        <f t="shared" si="22"/>
        <v>0.93935718999999995</v>
      </c>
      <c r="O13">
        <f t="shared" si="1"/>
        <v>0.88564894999999999</v>
      </c>
      <c r="P13">
        <f t="shared" si="1"/>
        <v>0.83775014000000003</v>
      </c>
      <c r="Q13">
        <f t="shared" si="1"/>
        <v>0.79476656000000001</v>
      </c>
      <c r="R13">
        <f t="shared" si="1"/>
        <v>0.75597853999999998</v>
      </c>
      <c r="S13">
        <f t="shared" si="1"/>
        <v>0.72080038999999996</v>
      </c>
      <c r="T13">
        <f t="shared" si="1"/>
        <v>0.68875056999999995</v>
      </c>
      <c r="U13">
        <f t="shared" si="1"/>
        <v>0.65942955999999997</v>
      </c>
      <c r="V13">
        <f t="shared" si="1"/>
        <v>0.63250308</v>
      </c>
      <c r="W13">
        <f t="shared" si="1"/>
        <v>0.44911570000000001</v>
      </c>
      <c r="Y13">
        <f t="shared" si="23"/>
        <v>294</v>
      </c>
      <c r="Z13">
        <f t="shared" si="24"/>
        <v>139</v>
      </c>
      <c r="AA13">
        <f t="shared" si="25"/>
        <v>124</v>
      </c>
      <c r="AB13">
        <f t="shared" si="26"/>
        <v>108</v>
      </c>
      <c r="AC13">
        <f t="shared" si="27"/>
        <v>93</v>
      </c>
      <c r="AD13">
        <f t="shared" si="28"/>
        <v>77</v>
      </c>
      <c r="AE13">
        <f t="shared" si="29"/>
        <v>62</v>
      </c>
      <c r="AF13">
        <f t="shared" si="30"/>
        <v>46</v>
      </c>
      <c r="AG13">
        <f t="shared" si="31"/>
        <v>31</v>
      </c>
      <c r="AH13" s="7">
        <f t="shared" si="11"/>
        <v>15</v>
      </c>
      <c r="AI13" s="7">
        <f t="shared" si="12"/>
        <v>7.7</v>
      </c>
      <c r="AJ13" s="7">
        <f t="shared" si="13"/>
        <v>5.2</v>
      </c>
      <c r="AK13" s="7">
        <f t="shared" si="14"/>
        <v>3.9</v>
      </c>
      <c r="AL13" s="7">
        <f t="shared" si="15"/>
        <v>3.1</v>
      </c>
      <c r="AM13" s="7">
        <f t="shared" si="16"/>
        <v>2.6</v>
      </c>
      <c r="AN13" s="7">
        <f t="shared" si="17"/>
        <v>2.2000000000000002</v>
      </c>
      <c r="AO13" s="7">
        <f t="shared" si="18"/>
        <v>1.9</v>
      </c>
      <c r="AP13" s="7">
        <f t="shared" si="19"/>
        <v>1.7</v>
      </c>
      <c r="AQ13" s="7">
        <f t="shared" si="20"/>
        <v>0.8</v>
      </c>
    </row>
    <row r="14" spans="1:43" x14ac:dyDescent="0.25">
      <c r="A14" s="2">
        <v>-12</v>
      </c>
      <c r="B14" s="4">
        <v>12.07</v>
      </c>
      <c r="C14">
        <f t="shared" si="21"/>
        <v>0.92348891</v>
      </c>
      <c r="E14">
        <f t="shared" si="0"/>
        <v>0.99565840000000005</v>
      </c>
      <c r="F14">
        <f t="shared" si="0"/>
        <v>0.99087840999999999</v>
      </c>
      <c r="G14">
        <f t="shared" si="0"/>
        <v>0.98974989999999996</v>
      </c>
      <c r="H14">
        <f t="shared" si="0"/>
        <v>0.98830273000000002</v>
      </c>
      <c r="I14">
        <f t="shared" si="0"/>
        <v>0.98637973000000001</v>
      </c>
      <c r="J14">
        <f t="shared" si="0"/>
        <v>0.98370007999999998</v>
      </c>
      <c r="K14">
        <f t="shared" si="0"/>
        <v>0.97970778999999997</v>
      </c>
      <c r="L14">
        <f t="shared" si="0"/>
        <v>0.97312551000000003</v>
      </c>
      <c r="M14">
        <f t="shared" si="0"/>
        <v>0.96022275000000001</v>
      </c>
      <c r="N14">
        <f t="shared" si="22"/>
        <v>0.92348891</v>
      </c>
      <c r="O14">
        <f t="shared" si="1"/>
        <v>0.85785359999999999</v>
      </c>
      <c r="P14">
        <f t="shared" si="1"/>
        <v>0.80092901000000005</v>
      </c>
      <c r="Q14">
        <f t="shared" si="1"/>
        <v>0.75108900000000001</v>
      </c>
      <c r="R14">
        <f t="shared" si="1"/>
        <v>0.70708846999999997</v>
      </c>
      <c r="S14">
        <f t="shared" si="1"/>
        <v>0.66795795000000002</v>
      </c>
      <c r="T14">
        <f t="shared" si="1"/>
        <v>0.63293131999999996</v>
      </c>
      <c r="U14">
        <f t="shared" si="1"/>
        <v>0.60139513</v>
      </c>
      <c r="V14">
        <f t="shared" si="1"/>
        <v>0.57285240999999998</v>
      </c>
      <c r="W14">
        <f t="shared" si="1"/>
        <v>0.38847764000000001</v>
      </c>
      <c r="Y14">
        <f t="shared" si="23"/>
        <v>229</v>
      </c>
      <c r="Z14">
        <f t="shared" si="24"/>
        <v>109</v>
      </c>
      <c r="AA14">
        <f t="shared" si="25"/>
        <v>97</v>
      </c>
      <c r="AB14">
        <f t="shared" si="26"/>
        <v>84</v>
      </c>
      <c r="AC14">
        <f t="shared" si="27"/>
        <v>72</v>
      </c>
      <c r="AD14">
        <f t="shared" si="28"/>
        <v>60</v>
      </c>
      <c r="AE14">
        <f t="shared" si="29"/>
        <v>48</v>
      </c>
      <c r="AF14">
        <f t="shared" si="30"/>
        <v>36</v>
      </c>
      <c r="AG14">
        <f t="shared" si="31"/>
        <v>24</v>
      </c>
      <c r="AH14" s="7">
        <f t="shared" si="11"/>
        <v>12</v>
      </c>
      <c r="AI14" s="7">
        <f t="shared" si="12"/>
        <v>6</v>
      </c>
      <c r="AJ14" s="7">
        <f t="shared" si="13"/>
        <v>4</v>
      </c>
      <c r="AK14" s="7">
        <f t="shared" si="14"/>
        <v>3</v>
      </c>
      <c r="AL14" s="7">
        <f t="shared" si="15"/>
        <v>2.4</v>
      </c>
      <c r="AM14" s="7">
        <f t="shared" si="16"/>
        <v>2</v>
      </c>
      <c r="AN14" s="7">
        <f t="shared" si="17"/>
        <v>1.7</v>
      </c>
      <c r="AO14" s="7">
        <f t="shared" si="18"/>
        <v>1.5</v>
      </c>
      <c r="AP14" s="7">
        <f t="shared" si="19"/>
        <v>1.3</v>
      </c>
      <c r="AQ14" s="7">
        <f t="shared" si="20"/>
        <v>0.6</v>
      </c>
    </row>
    <row r="15" spans="1:43" x14ac:dyDescent="0.25">
      <c r="A15" s="2">
        <v>-11</v>
      </c>
      <c r="B15" s="4">
        <v>9.4960000000000004</v>
      </c>
      <c r="C15">
        <f t="shared" si="21"/>
        <v>0.90472560999999996</v>
      </c>
      <c r="E15">
        <f t="shared" si="0"/>
        <v>0.99448804999999996</v>
      </c>
      <c r="F15">
        <f t="shared" si="0"/>
        <v>0.98843449000000005</v>
      </c>
      <c r="G15">
        <f t="shared" si="0"/>
        <v>0.98700759000000005</v>
      </c>
      <c r="H15">
        <f t="shared" si="0"/>
        <v>0.98517904000000001</v>
      </c>
      <c r="I15">
        <f t="shared" si="0"/>
        <v>0.98275148000000001</v>
      </c>
      <c r="J15">
        <f t="shared" si="0"/>
        <v>0.97937293999999997</v>
      </c>
      <c r="K15">
        <f t="shared" si="0"/>
        <v>0.97434845000000003</v>
      </c>
      <c r="L15">
        <f t="shared" si="0"/>
        <v>0.9660879</v>
      </c>
      <c r="M15">
        <f t="shared" si="0"/>
        <v>0.94997999</v>
      </c>
      <c r="N15">
        <f t="shared" si="22"/>
        <v>0.90472560999999996</v>
      </c>
      <c r="O15">
        <f t="shared" si="1"/>
        <v>0.82602644000000003</v>
      </c>
      <c r="P15">
        <f t="shared" si="1"/>
        <v>0.75992318000000003</v>
      </c>
      <c r="Q15">
        <f t="shared" si="1"/>
        <v>0.70361589000000002</v>
      </c>
      <c r="R15">
        <f t="shared" si="1"/>
        <v>0.65507725999999999</v>
      </c>
      <c r="S15">
        <f t="shared" si="1"/>
        <v>0.61280330000000005</v>
      </c>
      <c r="T15">
        <f t="shared" si="1"/>
        <v>0.57565469999999996</v>
      </c>
      <c r="U15">
        <f t="shared" si="1"/>
        <v>0.54275262999999996</v>
      </c>
      <c r="V15">
        <f t="shared" si="1"/>
        <v>0.51340830999999998</v>
      </c>
      <c r="W15">
        <f t="shared" si="1"/>
        <v>0.33323975</v>
      </c>
      <c r="Y15">
        <f t="shared" si="23"/>
        <v>180</v>
      </c>
      <c r="Z15">
        <f t="shared" si="24"/>
        <v>85</v>
      </c>
      <c r="AA15">
        <f t="shared" si="25"/>
        <v>76</v>
      </c>
      <c r="AB15">
        <f t="shared" si="26"/>
        <v>66</v>
      </c>
      <c r="AC15">
        <f t="shared" si="27"/>
        <v>57</v>
      </c>
      <c r="AD15">
        <f t="shared" si="28"/>
        <v>47</v>
      </c>
      <c r="AE15">
        <f t="shared" si="29"/>
        <v>38</v>
      </c>
      <c r="AF15">
        <f t="shared" si="30"/>
        <v>28</v>
      </c>
      <c r="AG15">
        <f t="shared" si="31"/>
        <v>19</v>
      </c>
      <c r="AH15" s="7">
        <f t="shared" si="11"/>
        <v>9.5</v>
      </c>
      <c r="AI15" s="7">
        <f t="shared" si="12"/>
        <v>4.7</v>
      </c>
      <c r="AJ15" s="7">
        <f t="shared" si="13"/>
        <v>3.2</v>
      </c>
      <c r="AK15" s="7">
        <f t="shared" si="14"/>
        <v>2.4</v>
      </c>
      <c r="AL15" s="7">
        <f t="shared" si="15"/>
        <v>1.9</v>
      </c>
      <c r="AM15" s="7">
        <f t="shared" si="16"/>
        <v>1.6</v>
      </c>
      <c r="AN15" s="7">
        <f t="shared" si="17"/>
        <v>1.4</v>
      </c>
      <c r="AO15" s="7">
        <f t="shared" si="18"/>
        <v>1.2</v>
      </c>
      <c r="AP15" s="7">
        <f t="shared" si="19"/>
        <v>1.1000000000000001</v>
      </c>
      <c r="AQ15" s="7">
        <f t="shared" si="20"/>
        <v>0.5</v>
      </c>
    </row>
    <row r="16" spans="1:43" x14ac:dyDescent="0.25">
      <c r="A16" s="2">
        <v>-10</v>
      </c>
      <c r="B16" s="4">
        <v>7.5330000000000004</v>
      </c>
      <c r="C16">
        <f t="shared" si="21"/>
        <v>0.88280791999999997</v>
      </c>
      <c r="E16">
        <f t="shared" si="0"/>
        <v>0.99306167000000001</v>
      </c>
      <c r="F16">
        <f t="shared" si="0"/>
        <v>0.98546447999999998</v>
      </c>
      <c r="G16">
        <f t="shared" si="0"/>
        <v>0.98367720000000003</v>
      </c>
      <c r="H16">
        <f t="shared" si="0"/>
        <v>0.98138877000000002</v>
      </c>
      <c r="I16">
        <f t="shared" si="0"/>
        <v>0.97835404000000004</v>
      </c>
      <c r="J16">
        <f t="shared" si="0"/>
        <v>0.97413682000000001</v>
      </c>
      <c r="K16">
        <f t="shared" si="0"/>
        <v>0.96787871000000003</v>
      </c>
      <c r="L16">
        <f t="shared" si="0"/>
        <v>0.95762532</v>
      </c>
      <c r="M16">
        <f t="shared" si="0"/>
        <v>0.93775675000000003</v>
      </c>
      <c r="N16">
        <f t="shared" si="22"/>
        <v>0.88280791999999997</v>
      </c>
      <c r="O16">
        <f t="shared" si="1"/>
        <v>0.79020245</v>
      </c>
      <c r="P16">
        <f t="shared" si="1"/>
        <v>0.71518086000000003</v>
      </c>
      <c r="Q16">
        <f t="shared" si="1"/>
        <v>0.65316916000000003</v>
      </c>
      <c r="R16">
        <f t="shared" si="1"/>
        <v>0.60105321</v>
      </c>
      <c r="S16">
        <f t="shared" si="1"/>
        <v>0.55663932000000005</v>
      </c>
      <c r="T16">
        <f t="shared" si="1"/>
        <v>0.51833757000000003</v>
      </c>
      <c r="U16">
        <f t="shared" si="1"/>
        <v>0.48496748000000001</v>
      </c>
      <c r="V16">
        <f t="shared" si="1"/>
        <v>0.45563418</v>
      </c>
      <c r="W16">
        <f t="shared" si="1"/>
        <v>0.28391060000000001</v>
      </c>
      <c r="Y16">
        <f t="shared" si="23"/>
        <v>143</v>
      </c>
      <c r="Z16">
        <f t="shared" si="24"/>
        <v>68</v>
      </c>
      <c r="AA16">
        <f t="shared" si="25"/>
        <v>60</v>
      </c>
      <c r="AB16">
        <f t="shared" si="26"/>
        <v>53</v>
      </c>
      <c r="AC16">
        <f t="shared" si="27"/>
        <v>45</v>
      </c>
      <c r="AD16">
        <f t="shared" si="28"/>
        <v>38</v>
      </c>
      <c r="AE16">
        <f t="shared" si="29"/>
        <v>30</v>
      </c>
      <c r="AF16">
        <f t="shared" si="30"/>
        <v>23</v>
      </c>
      <c r="AG16">
        <f t="shared" si="31"/>
        <v>15</v>
      </c>
      <c r="AH16" s="7">
        <f t="shared" si="11"/>
        <v>7.5</v>
      </c>
      <c r="AI16" s="7">
        <f t="shared" si="12"/>
        <v>3.8</v>
      </c>
      <c r="AJ16" s="7">
        <f t="shared" si="13"/>
        <v>2.5</v>
      </c>
      <c r="AK16" s="7">
        <f t="shared" si="14"/>
        <v>1.9</v>
      </c>
      <c r="AL16" s="7">
        <f t="shared" si="15"/>
        <v>1.5</v>
      </c>
      <c r="AM16" s="7">
        <f t="shared" si="16"/>
        <v>1.3</v>
      </c>
      <c r="AN16" s="7">
        <f t="shared" si="17"/>
        <v>1.1000000000000001</v>
      </c>
      <c r="AO16" s="7">
        <f t="shared" si="18"/>
        <v>0.9</v>
      </c>
      <c r="AP16" s="7">
        <f t="shared" si="19"/>
        <v>0.8</v>
      </c>
      <c r="AQ16" s="7">
        <f t="shared" si="20"/>
        <v>0.4</v>
      </c>
    </row>
    <row r="17" spans="1:43" x14ac:dyDescent="0.25">
      <c r="A17" s="2">
        <v>-9</v>
      </c>
      <c r="B17" s="4">
        <v>6.0209999999999999</v>
      </c>
      <c r="C17">
        <f t="shared" si="21"/>
        <v>0.85757015000000003</v>
      </c>
      <c r="E17">
        <f t="shared" si="0"/>
        <v>0.99133441</v>
      </c>
      <c r="F17">
        <f t="shared" si="0"/>
        <v>0.98188045000000002</v>
      </c>
      <c r="G17">
        <f t="shared" si="0"/>
        <v>0.97966156999999998</v>
      </c>
      <c r="H17">
        <f t="shared" si="0"/>
        <v>0.97682342</v>
      </c>
      <c r="I17">
        <f t="shared" si="0"/>
        <v>0.9730647</v>
      </c>
      <c r="J17">
        <f t="shared" si="0"/>
        <v>0.96785083000000005</v>
      </c>
      <c r="K17">
        <f t="shared" si="0"/>
        <v>0.96013395000000001</v>
      </c>
      <c r="L17">
        <f t="shared" si="0"/>
        <v>0.94754236000000003</v>
      </c>
      <c r="M17">
        <f t="shared" si="0"/>
        <v>0.92332464999999997</v>
      </c>
      <c r="N17">
        <f t="shared" si="22"/>
        <v>0.85757015000000003</v>
      </c>
      <c r="O17">
        <f t="shared" si="1"/>
        <v>0.75065453999999998</v>
      </c>
      <c r="P17">
        <f t="shared" si="1"/>
        <v>0.66744263999999998</v>
      </c>
      <c r="Q17">
        <f t="shared" si="1"/>
        <v>0.60083825000000002</v>
      </c>
      <c r="R17">
        <f t="shared" si="1"/>
        <v>0.54632066999999995</v>
      </c>
      <c r="S17">
        <f t="shared" si="1"/>
        <v>0.50087347999999998</v>
      </c>
      <c r="T17">
        <f t="shared" si="1"/>
        <v>0.46240689000000001</v>
      </c>
      <c r="U17">
        <f t="shared" si="1"/>
        <v>0.42942729000000002</v>
      </c>
      <c r="V17">
        <f t="shared" si="1"/>
        <v>0.40083882999999998</v>
      </c>
      <c r="W17">
        <f t="shared" si="1"/>
        <v>0.24063787</v>
      </c>
      <c r="Y17">
        <f t="shared" si="23"/>
        <v>114</v>
      </c>
      <c r="Z17">
        <f t="shared" si="24"/>
        <v>54</v>
      </c>
      <c r="AA17">
        <f t="shared" si="25"/>
        <v>48</v>
      </c>
      <c r="AB17">
        <f t="shared" si="26"/>
        <v>42</v>
      </c>
      <c r="AC17">
        <f t="shared" si="27"/>
        <v>36</v>
      </c>
      <c r="AD17">
        <f t="shared" si="28"/>
        <v>30</v>
      </c>
      <c r="AE17">
        <f t="shared" si="29"/>
        <v>24</v>
      </c>
      <c r="AF17">
        <f t="shared" si="30"/>
        <v>18</v>
      </c>
      <c r="AG17">
        <f t="shared" si="31"/>
        <v>12</v>
      </c>
      <c r="AH17" s="7">
        <f t="shared" si="11"/>
        <v>6</v>
      </c>
      <c r="AI17" s="7">
        <f t="shared" si="12"/>
        <v>3</v>
      </c>
      <c r="AJ17" s="7">
        <f t="shared" si="13"/>
        <v>2</v>
      </c>
      <c r="AK17" s="7">
        <f t="shared" si="14"/>
        <v>1.5</v>
      </c>
      <c r="AL17" s="7">
        <f t="shared" si="15"/>
        <v>1.2</v>
      </c>
      <c r="AM17" s="7">
        <f t="shared" si="16"/>
        <v>1</v>
      </c>
      <c r="AN17" s="7">
        <f t="shared" si="17"/>
        <v>0.9</v>
      </c>
      <c r="AO17" s="7">
        <f t="shared" si="18"/>
        <v>0.8</v>
      </c>
      <c r="AP17" s="7">
        <f t="shared" si="19"/>
        <v>0.7</v>
      </c>
      <c r="AQ17" s="7">
        <f t="shared" si="20"/>
        <v>0.3</v>
      </c>
    </row>
    <row r="18" spans="1:43" x14ac:dyDescent="0.25">
      <c r="A18" s="2">
        <v>-8</v>
      </c>
      <c r="B18" s="4">
        <v>4.8470000000000004</v>
      </c>
      <c r="C18">
        <f t="shared" si="21"/>
        <v>0.82897211999999998</v>
      </c>
      <c r="E18">
        <f t="shared" ref="E18:M46" si="32">ROUND($C18*E$1/($C18*E$1+(1-$C18)*(1-E$1)),8)</f>
        <v>0.98925805</v>
      </c>
      <c r="F18">
        <f t="shared" si="32"/>
        <v>0.97759003</v>
      </c>
      <c r="G18">
        <f t="shared" si="32"/>
        <v>0.97485920999999998</v>
      </c>
      <c r="H18">
        <f t="shared" si="32"/>
        <v>0.97137048999999998</v>
      </c>
      <c r="I18">
        <f t="shared" si="32"/>
        <v>0.96675752999999998</v>
      </c>
      <c r="J18">
        <f t="shared" si="32"/>
        <v>0.96037249999999996</v>
      </c>
      <c r="K18">
        <f t="shared" si="32"/>
        <v>0.95095154000000004</v>
      </c>
      <c r="L18">
        <f t="shared" si="32"/>
        <v>0.93565408000000005</v>
      </c>
      <c r="M18">
        <f t="shared" si="32"/>
        <v>0.90648962</v>
      </c>
      <c r="N18">
        <f t="shared" si="22"/>
        <v>0.82897211999999998</v>
      </c>
      <c r="O18">
        <f t="shared" si="22"/>
        <v>0.70790127000000003</v>
      </c>
      <c r="P18">
        <f t="shared" si="22"/>
        <v>0.61768827999999998</v>
      </c>
      <c r="Q18">
        <f t="shared" si="22"/>
        <v>0.54786933000000004</v>
      </c>
      <c r="R18">
        <f t="shared" si="22"/>
        <v>0.49223113000000002</v>
      </c>
      <c r="S18">
        <f t="shared" si="22"/>
        <v>0.44685165999999998</v>
      </c>
      <c r="T18">
        <f t="shared" si="22"/>
        <v>0.40913311000000002</v>
      </c>
      <c r="U18">
        <f t="shared" si="22"/>
        <v>0.37728652000000001</v>
      </c>
      <c r="V18">
        <f t="shared" si="22"/>
        <v>0.35003972</v>
      </c>
      <c r="W18">
        <f t="shared" si="22"/>
        <v>0.20325408</v>
      </c>
      <c r="Y18">
        <f t="shared" si="23"/>
        <v>92</v>
      </c>
      <c r="Z18">
        <f t="shared" si="24"/>
        <v>44</v>
      </c>
      <c r="AA18">
        <f t="shared" si="25"/>
        <v>39</v>
      </c>
      <c r="AB18">
        <f t="shared" si="26"/>
        <v>34</v>
      </c>
      <c r="AC18">
        <f t="shared" si="27"/>
        <v>29</v>
      </c>
      <c r="AD18">
        <f t="shared" si="28"/>
        <v>24</v>
      </c>
      <c r="AE18">
        <f t="shared" si="29"/>
        <v>19</v>
      </c>
      <c r="AF18">
        <f t="shared" si="30"/>
        <v>15</v>
      </c>
      <c r="AG18">
        <f t="shared" si="31"/>
        <v>9.6999999999999993</v>
      </c>
      <c r="AH18" s="7">
        <f t="shared" si="11"/>
        <v>4.8</v>
      </c>
      <c r="AI18" s="7">
        <f t="shared" si="12"/>
        <v>2.4</v>
      </c>
      <c r="AJ18" s="7">
        <f t="shared" si="13"/>
        <v>1.6</v>
      </c>
      <c r="AK18" s="7">
        <f t="shared" si="14"/>
        <v>1.2</v>
      </c>
      <c r="AL18" s="7">
        <f t="shared" si="15"/>
        <v>1</v>
      </c>
      <c r="AM18" s="7">
        <f t="shared" si="16"/>
        <v>0.8</v>
      </c>
      <c r="AN18" s="7">
        <f t="shared" si="17"/>
        <v>0.7</v>
      </c>
      <c r="AO18" s="7">
        <f t="shared" si="18"/>
        <v>0.6</v>
      </c>
      <c r="AP18" s="7">
        <f t="shared" si="19"/>
        <v>0.5</v>
      </c>
      <c r="AQ18" s="7">
        <f t="shared" si="20"/>
        <v>0.3</v>
      </c>
    </row>
    <row r="19" spans="1:43" x14ac:dyDescent="0.25">
      <c r="A19" s="2">
        <v>-7</v>
      </c>
      <c r="B19" s="4">
        <v>3.9249999999999998</v>
      </c>
      <c r="C19">
        <f t="shared" si="21"/>
        <v>0.79695431000000005</v>
      </c>
      <c r="E19">
        <f t="shared" si="32"/>
        <v>0.98676810999999998</v>
      </c>
      <c r="F19">
        <f t="shared" si="32"/>
        <v>0.97247075000000005</v>
      </c>
      <c r="G19">
        <f t="shared" si="32"/>
        <v>0.96913579999999999</v>
      </c>
      <c r="H19">
        <f t="shared" si="32"/>
        <v>0.96488147000000002</v>
      </c>
      <c r="I19">
        <f t="shared" si="32"/>
        <v>0.95926679999999998</v>
      </c>
      <c r="J19">
        <f t="shared" si="32"/>
        <v>0.95151514999999998</v>
      </c>
      <c r="K19">
        <f t="shared" si="32"/>
        <v>0.94011975999999997</v>
      </c>
      <c r="L19">
        <f t="shared" si="32"/>
        <v>0.92172211000000004</v>
      </c>
      <c r="M19">
        <f t="shared" si="32"/>
        <v>0.88700564999999998</v>
      </c>
      <c r="N19">
        <f t="shared" si="22"/>
        <v>0.79695431000000005</v>
      </c>
      <c r="O19">
        <f t="shared" si="22"/>
        <v>0.66244725000000004</v>
      </c>
      <c r="P19">
        <f t="shared" si="22"/>
        <v>0.56678700000000004</v>
      </c>
      <c r="Q19">
        <f t="shared" si="22"/>
        <v>0.49526812999999997</v>
      </c>
      <c r="R19">
        <f t="shared" si="22"/>
        <v>0.4397759</v>
      </c>
      <c r="S19">
        <f t="shared" si="22"/>
        <v>0.39546598999999999</v>
      </c>
      <c r="T19">
        <f t="shared" si="22"/>
        <v>0.35926773000000001</v>
      </c>
      <c r="U19">
        <f t="shared" si="22"/>
        <v>0.32914044999999997</v>
      </c>
      <c r="V19">
        <f t="shared" si="22"/>
        <v>0.30367504000000001</v>
      </c>
      <c r="W19">
        <f t="shared" si="22"/>
        <v>0.17121046000000001</v>
      </c>
      <c r="Y19">
        <f t="shared" si="23"/>
        <v>75</v>
      </c>
      <c r="Z19">
        <f t="shared" si="24"/>
        <v>35</v>
      </c>
      <c r="AA19">
        <f t="shared" si="25"/>
        <v>31</v>
      </c>
      <c r="AB19">
        <f t="shared" si="26"/>
        <v>27</v>
      </c>
      <c r="AC19">
        <f t="shared" si="27"/>
        <v>24</v>
      </c>
      <c r="AD19">
        <f t="shared" si="28"/>
        <v>20</v>
      </c>
      <c r="AE19">
        <f t="shared" si="29"/>
        <v>16</v>
      </c>
      <c r="AF19">
        <f t="shared" si="30"/>
        <v>12</v>
      </c>
      <c r="AG19">
        <f t="shared" si="31"/>
        <v>7.9</v>
      </c>
      <c r="AH19" s="7">
        <f t="shared" si="11"/>
        <v>3.9</v>
      </c>
      <c r="AI19" s="7">
        <f t="shared" si="12"/>
        <v>2</v>
      </c>
      <c r="AJ19" s="7">
        <f t="shared" si="13"/>
        <v>1.3</v>
      </c>
      <c r="AK19" s="7">
        <f t="shared" si="14"/>
        <v>1</v>
      </c>
      <c r="AL19" s="7">
        <f t="shared" si="15"/>
        <v>0.8</v>
      </c>
      <c r="AM19" s="7">
        <f t="shared" si="16"/>
        <v>0.7</v>
      </c>
      <c r="AN19" s="7">
        <f t="shared" si="17"/>
        <v>0.6</v>
      </c>
      <c r="AO19" s="7">
        <f t="shared" si="18"/>
        <v>0.5</v>
      </c>
      <c r="AP19" s="7">
        <f t="shared" si="19"/>
        <v>0.4</v>
      </c>
      <c r="AQ19" s="7">
        <f t="shared" si="20"/>
        <v>0.2</v>
      </c>
    </row>
    <row r="20" spans="1:43" x14ac:dyDescent="0.25">
      <c r="A20" s="2">
        <v>-6</v>
      </c>
      <c r="B20" s="4">
        <v>3.1960000000000002</v>
      </c>
      <c r="C20">
        <f t="shared" si="21"/>
        <v>0.76167779000000002</v>
      </c>
      <c r="E20">
        <f t="shared" si="32"/>
        <v>0.98379885</v>
      </c>
      <c r="F20">
        <f t="shared" si="32"/>
        <v>0.96640236999999996</v>
      </c>
      <c r="G20">
        <f t="shared" si="32"/>
        <v>0.96236074000000005</v>
      </c>
      <c r="H20">
        <f t="shared" si="32"/>
        <v>0.95721376000000002</v>
      </c>
      <c r="I20">
        <f t="shared" si="32"/>
        <v>0.95043615999999997</v>
      </c>
      <c r="J20">
        <f t="shared" si="32"/>
        <v>0.94110718999999998</v>
      </c>
      <c r="K20">
        <f t="shared" si="32"/>
        <v>0.92745211999999999</v>
      </c>
      <c r="L20">
        <f t="shared" si="32"/>
        <v>0.90555346000000003</v>
      </c>
      <c r="M20">
        <f t="shared" si="32"/>
        <v>0.86471861999999999</v>
      </c>
      <c r="N20">
        <f t="shared" si="22"/>
        <v>0.76167779000000002</v>
      </c>
      <c r="O20">
        <f t="shared" si="22"/>
        <v>0.61508852999999997</v>
      </c>
      <c r="P20">
        <f t="shared" si="22"/>
        <v>0.51581666000000004</v>
      </c>
      <c r="Q20">
        <f t="shared" si="22"/>
        <v>0.44413563</v>
      </c>
      <c r="R20">
        <f t="shared" si="22"/>
        <v>0.38994632000000001</v>
      </c>
      <c r="S20">
        <f t="shared" si="22"/>
        <v>0.34754241000000002</v>
      </c>
      <c r="T20">
        <f t="shared" si="22"/>
        <v>0.31345625999999999</v>
      </c>
      <c r="U20">
        <f t="shared" si="22"/>
        <v>0.28545909000000003</v>
      </c>
      <c r="V20">
        <f t="shared" si="22"/>
        <v>0.26205313000000002</v>
      </c>
      <c r="W20">
        <f t="shared" si="22"/>
        <v>0.14398991</v>
      </c>
      <c r="Y20">
        <f t="shared" si="23"/>
        <v>61</v>
      </c>
      <c r="Z20">
        <f t="shared" si="24"/>
        <v>29</v>
      </c>
      <c r="AA20">
        <f t="shared" si="25"/>
        <v>26</v>
      </c>
      <c r="AB20">
        <f t="shared" si="26"/>
        <v>22</v>
      </c>
      <c r="AC20">
        <f t="shared" si="27"/>
        <v>19</v>
      </c>
      <c r="AD20">
        <f t="shared" si="28"/>
        <v>16</v>
      </c>
      <c r="AE20">
        <f t="shared" si="29"/>
        <v>13</v>
      </c>
      <c r="AF20">
        <f t="shared" si="30"/>
        <v>9.6</v>
      </c>
      <c r="AG20">
        <f t="shared" si="31"/>
        <v>6.4</v>
      </c>
      <c r="AH20" s="7">
        <f t="shared" si="11"/>
        <v>3.2</v>
      </c>
      <c r="AI20" s="7">
        <f t="shared" si="12"/>
        <v>1.6</v>
      </c>
      <c r="AJ20" s="7">
        <f t="shared" si="13"/>
        <v>1.1000000000000001</v>
      </c>
      <c r="AK20" s="7">
        <f t="shared" si="14"/>
        <v>0.8</v>
      </c>
      <c r="AL20" s="7">
        <f t="shared" si="15"/>
        <v>0.6</v>
      </c>
      <c r="AM20" s="7">
        <f t="shared" si="16"/>
        <v>0.5</v>
      </c>
      <c r="AN20" s="7">
        <f t="shared" si="17"/>
        <v>0.5</v>
      </c>
      <c r="AO20" s="7">
        <f t="shared" si="18"/>
        <v>0.4</v>
      </c>
      <c r="AP20" s="7">
        <f t="shared" si="19"/>
        <v>0.4</v>
      </c>
      <c r="AQ20" s="7">
        <f t="shared" si="20"/>
        <v>0.2</v>
      </c>
    </row>
    <row r="21" spans="1:43" x14ac:dyDescent="0.25">
      <c r="A21" s="2">
        <v>-5</v>
      </c>
      <c r="B21" s="4">
        <v>2.6150000000000002</v>
      </c>
      <c r="C21">
        <f t="shared" si="21"/>
        <v>0.72337483000000002</v>
      </c>
      <c r="E21">
        <f t="shared" si="32"/>
        <v>0.98027030000000004</v>
      </c>
      <c r="F21">
        <f t="shared" si="32"/>
        <v>0.95924189999999998</v>
      </c>
      <c r="G21">
        <f t="shared" si="32"/>
        <v>0.95437956000000002</v>
      </c>
      <c r="H21">
        <f t="shared" si="32"/>
        <v>0.94819995000000001</v>
      </c>
      <c r="I21">
        <f t="shared" si="32"/>
        <v>0.94008387999999998</v>
      </c>
      <c r="J21">
        <f t="shared" si="32"/>
        <v>0.92895203999999998</v>
      </c>
      <c r="K21">
        <f t="shared" si="32"/>
        <v>0.91273996999999996</v>
      </c>
      <c r="L21">
        <f t="shared" si="32"/>
        <v>0.88694178000000001</v>
      </c>
      <c r="M21">
        <f t="shared" si="32"/>
        <v>0.83948635999999999</v>
      </c>
      <c r="N21">
        <f t="shared" si="22"/>
        <v>0.72337483000000002</v>
      </c>
      <c r="O21">
        <f t="shared" si="22"/>
        <v>0.56663056000000001</v>
      </c>
      <c r="P21">
        <f t="shared" si="22"/>
        <v>0.46571683000000003</v>
      </c>
      <c r="Q21">
        <f t="shared" si="22"/>
        <v>0.39531368</v>
      </c>
      <c r="R21">
        <f t="shared" si="22"/>
        <v>0.34340119000000002</v>
      </c>
      <c r="S21">
        <f t="shared" si="22"/>
        <v>0.30354034000000002</v>
      </c>
      <c r="T21">
        <f t="shared" si="22"/>
        <v>0.27197088000000003</v>
      </c>
      <c r="U21">
        <f t="shared" si="22"/>
        <v>0.24634950999999999</v>
      </c>
      <c r="V21">
        <f t="shared" si="22"/>
        <v>0.22513991</v>
      </c>
      <c r="W21">
        <f t="shared" si="22"/>
        <v>0.1209808</v>
      </c>
      <c r="Y21">
        <f t="shared" si="23"/>
        <v>50</v>
      </c>
      <c r="Z21">
        <f t="shared" si="24"/>
        <v>24</v>
      </c>
      <c r="AA21">
        <f t="shared" si="25"/>
        <v>21</v>
      </c>
      <c r="AB21">
        <f t="shared" si="26"/>
        <v>18</v>
      </c>
      <c r="AC21">
        <f t="shared" si="27"/>
        <v>16</v>
      </c>
      <c r="AD21">
        <f t="shared" si="28"/>
        <v>13</v>
      </c>
      <c r="AE21">
        <f t="shared" si="29"/>
        <v>10</v>
      </c>
      <c r="AF21">
        <f t="shared" si="30"/>
        <v>7.8</v>
      </c>
      <c r="AG21">
        <f t="shared" si="31"/>
        <v>5.2</v>
      </c>
      <c r="AH21" s="7">
        <f t="shared" si="11"/>
        <v>2.6</v>
      </c>
      <c r="AI21" s="7">
        <f t="shared" si="12"/>
        <v>1.3</v>
      </c>
      <c r="AJ21" s="7">
        <f t="shared" si="13"/>
        <v>0.9</v>
      </c>
      <c r="AK21" s="7">
        <f t="shared" si="14"/>
        <v>0.7</v>
      </c>
      <c r="AL21" s="7">
        <f t="shared" si="15"/>
        <v>0.5</v>
      </c>
      <c r="AM21" s="7">
        <f t="shared" si="16"/>
        <v>0.4</v>
      </c>
      <c r="AN21" s="7">
        <f t="shared" si="17"/>
        <v>0.4</v>
      </c>
      <c r="AO21" s="7">
        <f t="shared" si="18"/>
        <v>0.3</v>
      </c>
      <c r="AP21" s="7">
        <f t="shared" si="19"/>
        <v>0.3</v>
      </c>
      <c r="AQ21" s="7">
        <f t="shared" si="20"/>
        <v>0.1</v>
      </c>
    </row>
    <row r="22" spans="1:43" x14ac:dyDescent="0.25">
      <c r="A22" s="2">
        <v>-4</v>
      </c>
      <c r="B22" s="4">
        <v>2.1469999999999998</v>
      </c>
      <c r="C22">
        <f t="shared" si="21"/>
        <v>0.68223705000000001</v>
      </c>
      <c r="E22">
        <f t="shared" si="32"/>
        <v>0.97607255000000004</v>
      </c>
      <c r="F22">
        <f t="shared" si="32"/>
        <v>0.95079466999999995</v>
      </c>
      <c r="G22">
        <f t="shared" si="32"/>
        <v>0.94498238999999995</v>
      </c>
      <c r="H22">
        <f t="shared" si="32"/>
        <v>0.93761307999999999</v>
      </c>
      <c r="I22">
        <f t="shared" si="32"/>
        <v>0.92796427000000004</v>
      </c>
      <c r="J22">
        <f t="shared" si="32"/>
        <v>0.91478482999999999</v>
      </c>
      <c r="K22">
        <f t="shared" si="32"/>
        <v>0.89570296000000005</v>
      </c>
      <c r="L22">
        <f t="shared" si="32"/>
        <v>0.86560946000000005</v>
      </c>
      <c r="M22">
        <f t="shared" si="32"/>
        <v>0.81110691000000001</v>
      </c>
      <c r="N22">
        <f t="shared" si="22"/>
        <v>0.68223705000000001</v>
      </c>
      <c r="O22">
        <f t="shared" si="22"/>
        <v>0.51772364999999998</v>
      </c>
      <c r="P22">
        <f t="shared" si="22"/>
        <v>0.41713619000000002</v>
      </c>
      <c r="Q22">
        <f t="shared" si="22"/>
        <v>0.34927606999999999</v>
      </c>
      <c r="R22">
        <f t="shared" si="22"/>
        <v>0.30040576000000002</v>
      </c>
      <c r="S22">
        <f t="shared" si="22"/>
        <v>0.26353259000000001</v>
      </c>
      <c r="T22">
        <f t="shared" si="22"/>
        <v>0.23472177</v>
      </c>
      <c r="U22">
        <f t="shared" si="22"/>
        <v>0.21158963</v>
      </c>
      <c r="V22">
        <f t="shared" si="22"/>
        <v>0.19260788000000001</v>
      </c>
      <c r="W22">
        <f t="shared" si="22"/>
        <v>0.1015274</v>
      </c>
      <c r="Y22">
        <f t="shared" si="23"/>
        <v>41</v>
      </c>
      <c r="Z22">
        <f t="shared" si="24"/>
        <v>19</v>
      </c>
      <c r="AA22">
        <f t="shared" si="25"/>
        <v>17</v>
      </c>
      <c r="AB22">
        <f t="shared" si="26"/>
        <v>15</v>
      </c>
      <c r="AC22">
        <f t="shared" si="27"/>
        <v>13</v>
      </c>
      <c r="AD22">
        <f t="shared" si="28"/>
        <v>11</v>
      </c>
      <c r="AE22">
        <f t="shared" si="29"/>
        <v>8.6</v>
      </c>
      <c r="AF22">
        <f t="shared" si="30"/>
        <v>6.4</v>
      </c>
      <c r="AG22">
        <f t="shared" si="31"/>
        <v>4.3</v>
      </c>
      <c r="AH22" s="7">
        <f t="shared" si="11"/>
        <v>2.1</v>
      </c>
      <c r="AI22" s="7">
        <f t="shared" si="12"/>
        <v>1.1000000000000001</v>
      </c>
      <c r="AJ22" s="7">
        <f t="shared" si="13"/>
        <v>0.7</v>
      </c>
      <c r="AK22" s="7">
        <f t="shared" si="14"/>
        <v>0.5</v>
      </c>
      <c r="AL22" s="7">
        <f t="shared" si="15"/>
        <v>0.4</v>
      </c>
      <c r="AM22" s="7">
        <f t="shared" si="16"/>
        <v>0.4</v>
      </c>
      <c r="AN22" s="7">
        <f t="shared" si="17"/>
        <v>0.3</v>
      </c>
      <c r="AO22" s="7">
        <f t="shared" si="18"/>
        <v>0.3</v>
      </c>
      <c r="AP22" s="7">
        <f t="shared" si="19"/>
        <v>0.2</v>
      </c>
      <c r="AQ22" s="7">
        <f t="shared" si="20"/>
        <v>0.1</v>
      </c>
    </row>
    <row r="23" spans="1:43" x14ac:dyDescent="0.25">
      <c r="A23" s="2">
        <v>-3</v>
      </c>
      <c r="B23" s="4">
        <v>1.7689999999999999</v>
      </c>
      <c r="C23">
        <f t="shared" si="21"/>
        <v>0.63885879000000001</v>
      </c>
      <c r="E23">
        <f t="shared" si="32"/>
        <v>0.97110744999999998</v>
      </c>
      <c r="F23">
        <f t="shared" si="32"/>
        <v>0.94090183999999999</v>
      </c>
      <c r="G23">
        <f t="shared" si="32"/>
        <v>0.93400211</v>
      </c>
      <c r="H23">
        <f t="shared" si="32"/>
        <v>0.92527833999999998</v>
      </c>
      <c r="I23">
        <f t="shared" si="32"/>
        <v>0.91389701999999995</v>
      </c>
      <c r="J23">
        <f t="shared" si="32"/>
        <v>0.89842560000000005</v>
      </c>
      <c r="K23">
        <f t="shared" si="32"/>
        <v>0.87617632000000001</v>
      </c>
      <c r="L23">
        <f t="shared" si="32"/>
        <v>0.84144600999999997</v>
      </c>
      <c r="M23">
        <f t="shared" si="32"/>
        <v>0.77963859999999996</v>
      </c>
      <c r="N23">
        <f t="shared" si="22"/>
        <v>0.63885879000000001</v>
      </c>
      <c r="O23">
        <f t="shared" si="22"/>
        <v>0.46935526</v>
      </c>
      <c r="P23">
        <f t="shared" si="22"/>
        <v>0.37093730000000003</v>
      </c>
      <c r="Q23">
        <f t="shared" si="22"/>
        <v>0.30663892999999998</v>
      </c>
      <c r="R23">
        <f t="shared" si="22"/>
        <v>0.26133845</v>
      </c>
      <c r="S23">
        <f t="shared" si="22"/>
        <v>0.22769982999999999</v>
      </c>
      <c r="T23">
        <f t="shared" si="22"/>
        <v>0.20173337999999999</v>
      </c>
      <c r="U23">
        <f t="shared" si="22"/>
        <v>0.18108302000000001</v>
      </c>
      <c r="V23">
        <f t="shared" si="22"/>
        <v>0.16426779999999999</v>
      </c>
      <c r="W23">
        <f t="shared" si="22"/>
        <v>8.5175020000000004E-2</v>
      </c>
      <c r="Y23">
        <f t="shared" si="23"/>
        <v>34</v>
      </c>
      <c r="Z23">
        <f t="shared" si="24"/>
        <v>16</v>
      </c>
      <c r="AA23">
        <f t="shared" si="25"/>
        <v>14</v>
      </c>
      <c r="AB23">
        <f t="shared" si="26"/>
        <v>12</v>
      </c>
      <c r="AC23">
        <f t="shared" si="27"/>
        <v>11</v>
      </c>
      <c r="AD23">
        <f t="shared" si="28"/>
        <v>8.8000000000000007</v>
      </c>
      <c r="AE23">
        <f t="shared" si="29"/>
        <v>7.1</v>
      </c>
      <c r="AF23">
        <f t="shared" si="30"/>
        <v>5.3</v>
      </c>
      <c r="AG23">
        <f t="shared" si="31"/>
        <v>3.5</v>
      </c>
      <c r="AH23" s="7">
        <f t="shared" si="11"/>
        <v>1.8</v>
      </c>
      <c r="AI23" s="7">
        <f t="shared" si="12"/>
        <v>0.9</v>
      </c>
      <c r="AJ23" s="7">
        <f t="shared" si="13"/>
        <v>0.6</v>
      </c>
      <c r="AK23" s="7">
        <f t="shared" si="14"/>
        <v>0.4</v>
      </c>
      <c r="AL23" s="7">
        <f t="shared" si="15"/>
        <v>0.4</v>
      </c>
      <c r="AM23" s="7">
        <f t="shared" si="16"/>
        <v>0.3</v>
      </c>
      <c r="AN23" s="7">
        <f t="shared" si="17"/>
        <v>0.3</v>
      </c>
      <c r="AO23" s="7">
        <f t="shared" si="18"/>
        <v>0.2</v>
      </c>
      <c r="AP23" s="7">
        <f t="shared" si="19"/>
        <v>0.2</v>
      </c>
      <c r="AQ23" s="7">
        <f t="shared" si="20"/>
        <v>0.1</v>
      </c>
    </row>
    <row r="24" spans="1:43" x14ac:dyDescent="0.25">
      <c r="A24" s="2">
        <v>-2</v>
      </c>
      <c r="B24" s="4">
        <v>1.4610000000000001</v>
      </c>
      <c r="C24">
        <f t="shared" si="21"/>
        <v>0.59366110999999999</v>
      </c>
      <c r="E24">
        <f t="shared" si="32"/>
        <v>0.96522828000000005</v>
      </c>
      <c r="F24">
        <f t="shared" si="32"/>
        <v>0.92932362999999996</v>
      </c>
      <c r="G24">
        <f t="shared" si="32"/>
        <v>0.92118537</v>
      </c>
      <c r="H24">
        <f t="shared" si="32"/>
        <v>0.91092901000000004</v>
      </c>
      <c r="I24">
        <f t="shared" si="32"/>
        <v>0.89760393000000005</v>
      </c>
      <c r="J24">
        <f t="shared" si="32"/>
        <v>0.87959061000000005</v>
      </c>
      <c r="K24">
        <f t="shared" si="32"/>
        <v>0.85388660999999999</v>
      </c>
      <c r="L24">
        <f t="shared" si="32"/>
        <v>0.81422998000000002</v>
      </c>
      <c r="M24">
        <f t="shared" si="32"/>
        <v>0.74502804</v>
      </c>
      <c r="N24">
        <f t="shared" si="22"/>
        <v>0.59366110999999999</v>
      </c>
      <c r="O24">
        <f t="shared" si="22"/>
        <v>0.42213233</v>
      </c>
      <c r="P24">
        <f t="shared" si="22"/>
        <v>0.32750504000000003</v>
      </c>
      <c r="Q24">
        <f t="shared" si="22"/>
        <v>0.26753342000000002</v>
      </c>
      <c r="R24">
        <f t="shared" si="22"/>
        <v>0.22612598</v>
      </c>
      <c r="S24">
        <f t="shared" si="22"/>
        <v>0.19581825</v>
      </c>
      <c r="T24">
        <f t="shared" si="22"/>
        <v>0.17267462</v>
      </c>
      <c r="U24">
        <f t="shared" si="22"/>
        <v>0.15442342000000001</v>
      </c>
      <c r="V24">
        <f t="shared" si="22"/>
        <v>0.1396616</v>
      </c>
      <c r="W24">
        <f t="shared" si="22"/>
        <v>7.1404129999999996E-2</v>
      </c>
      <c r="Y24">
        <f t="shared" si="23"/>
        <v>28</v>
      </c>
      <c r="Z24">
        <f t="shared" si="24"/>
        <v>13</v>
      </c>
      <c r="AA24">
        <f t="shared" si="25"/>
        <v>12</v>
      </c>
      <c r="AB24">
        <f t="shared" si="26"/>
        <v>10</v>
      </c>
      <c r="AC24">
        <f t="shared" si="27"/>
        <v>8.8000000000000007</v>
      </c>
      <c r="AD24">
        <f t="shared" si="28"/>
        <v>7.3</v>
      </c>
      <c r="AE24">
        <f t="shared" si="29"/>
        <v>5.8</v>
      </c>
      <c r="AF24">
        <f t="shared" si="30"/>
        <v>4.4000000000000004</v>
      </c>
      <c r="AG24">
        <f t="shared" si="31"/>
        <v>2.9</v>
      </c>
      <c r="AH24" s="7">
        <f t="shared" si="11"/>
        <v>1.5</v>
      </c>
      <c r="AI24" s="7">
        <f t="shared" si="12"/>
        <v>0.7</v>
      </c>
      <c r="AJ24" s="7">
        <f t="shared" si="13"/>
        <v>0.5</v>
      </c>
      <c r="AK24" s="7">
        <f t="shared" si="14"/>
        <v>0.4</v>
      </c>
      <c r="AL24" s="7">
        <f t="shared" si="15"/>
        <v>0.3</v>
      </c>
      <c r="AM24" s="7">
        <f t="shared" si="16"/>
        <v>0.2</v>
      </c>
      <c r="AN24" s="7">
        <f t="shared" si="17"/>
        <v>0.2</v>
      </c>
      <c r="AO24" s="7">
        <f t="shared" si="18"/>
        <v>0.2</v>
      </c>
      <c r="AP24" s="7">
        <f t="shared" si="19"/>
        <v>0.2</v>
      </c>
      <c r="AQ24" s="7">
        <f t="shared" si="20"/>
        <v>0.1</v>
      </c>
    </row>
    <row r="25" spans="1:43" x14ac:dyDescent="0.25">
      <c r="A25" s="2">
        <v>-1</v>
      </c>
      <c r="B25" s="4">
        <v>1.208</v>
      </c>
      <c r="C25">
        <f t="shared" si="21"/>
        <v>0.54710144999999999</v>
      </c>
      <c r="E25">
        <f t="shared" si="32"/>
        <v>0.95824982999999997</v>
      </c>
      <c r="F25">
        <f t="shared" si="32"/>
        <v>0.91576818999999998</v>
      </c>
      <c r="G25">
        <f t="shared" si="32"/>
        <v>0.90622656000000001</v>
      </c>
      <c r="H25">
        <f t="shared" si="32"/>
        <v>0.89424703999999999</v>
      </c>
      <c r="I25">
        <f t="shared" si="32"/>
        <v>0.87875848999999995</v>
      </c>
      <c r="J25">
        <f t="shared" si="32"/>
        <v>0.85795454999999998</v>
      </c>
      <c r="K25">
        <f t="shared" si="32"/>
        <v>0.82853224000000003</v>
      </c>
      <c r="L25">
        <f t="shared" si="32"/>
        <v>0.78373702000000001</v>
      </c>
      <c r="M25">
        <f t="shared" si="32"/>
        <v>0.70725994999999997</v>
      </c>
      <c r="N25">
        <f t="shared" si="22"/>
        <v>0.54710144999999999</v>
      </c>
      <c r="O25">
        <f t="shared" si="22"/>
        <v>0.37655860000000002</v>
      </c>
      <c r="P25">
        <f t="shared" si="22"/>
        <v>0.28707223999999998</v>
      </c>
      <c r="Q25">
        <f t="shared" si="22"/>
        <v>0.23195084999999999</v>
      </c>
      <c r="R25">
        <f t="shared" si="22"/>
        <v>0.19458763000000001</v>
      </c>
      <c r="S25">
        <f t="shared" si="22"/>
        <v>0.16759157</v>
      </c>
      <c r="T25">
        <f t="shared" si="22"/>
        <v>0.14717348999999999</v>
      </c>
      <c r="U25">
        <f t="shared" si="22"/>
        <v>0.13119027</v>
      </c>
      <c r="V25">
        <f t="shared" si="22"/>
        <v>0.11833856</v>
      </c>
      <c r="W25">
        <f t="shared" si="22"/>
        <v>5.9778310000000001E-2</v>
      </c>
      <c r="Y25">
        <f t="shared" si="23"/>
        <v>23</v>
      </c>
      <c r="Z25">
        <f t="shared" si="24"/>
        <v>11</v>
      </c>
      <c r="AA25">
        <f t="shared" si="25"/>
        <v>9.6999999999999993</v>
      </c>
      <c r="AB25">
        <f t="shared" si="26"/>
        <v>8.5</v>
      </c>
      <c r="AC25">
        <f t="shared" si="27"/>
        <v>7.2</v>
      </c>
      <c r="AD25">
        <f t="shared" si="28"/>
        <v>6</v>
      </c>
      <c r="AE25">
        <f t="shared" si="29"/>
        <v>4.8</v>
      </c>
      <c r="AF25">
        <f t="shared" si="30"/>
        <v>3.6</v>
      </c>
      <c r="AG25">
        <f t="shared" si="31"/>
        <v>2.4</v>
      </c>
      <c r="AH25" s="7">
        <f t="shared" si="11"/>
        <v>1.2</v>
      </c>
      <c r="AI25" s="7">
        <f t="shared" si="12"/>
        <v>0.6</v>
      </c>
      <c r="AJ25" s="7">
        <f t="shared" si="13"/>
        <v>0.4</v>
      </c>
      <c r="AK25" s="7">
        <f t="shared" si="14"/>
        <v>0.3</v>
      </c>
      <c r="AL25" s="7">
        <f t="shared" si="15"/>
        <v>0.2</v>
      </c>
      <c r="AM25" s="7">
        <f t="shared" si="16"/>
        <v>0.2</v>
      </c>
      <c r="AN25" s="7">
        <f t="shared" si="17"/>
        <v>0.2</v>
      </c>
      <c r="AO25" s="7">
        <f t="shared" si="18"/>
        <v>0.2</v>
      </c>
      <c r="AP25" s="7">
        <f t="shared" si="19"/>
        <v>0.1</v>
      </c>
      <c r="AQ25" s="7">
        <f t="shared" si="20"/>
        <v>0.1</v>
      </c>
    </row>
    <row r="26" spans="1:43" x14ac:dyDescent="0.25">
      <c r="A26" s="2">
        <v>0</v>
      </c>
      <c r="B26" s="4">
        <v>1</v>
      </c>
      <c r="C26">
        <f t="shared" si="21"/>
        <v>0.5</v>
      </c>
      <c r="E26">
        <f t="shared" si="32"/>
        <v>0.95</v>
      </c>
      <c r="F26">
        <f t="shared" si="32"/>
        <v>0.9</v>
      </c>
      <c r="G26">
        <f t="shared" si="32"/>
        <v>0.88888889000000004</v>
      </c>
      <c r="H26">
        <f t="shared" si="32"/>
        <v>0.875</v>
      </c>
      <c r="I26">
        <f t="shared" si="32"/>
        <v>0.85714285999999995</v>
      </c>
      <c r="J26">
        <f t="shared" si="32"/>
        <v>0.83333332999999998</v>
      </c>
      <c r="K26">
        <f t="shared" si="32"/>
        <v>0.8</v>
      </c>
      <c r="L26">
        <f t="shared" si="32"/>
        <v>0.75</v>
      </c>
      <c r="M26">
        <f t="shared" si="32"/>
        <v>0.66666667000000002</v>
      </c>
      <c r="N26">
        <f t="shared" si="22"/>
        <v>0.5</v>
      </c>
      <c r="O26">
        <f t="shared" si="22"/>
        <v>0.33333332999999998</v>
      </c>
      <c r="P26">
        <f t="shared" si="22"/>
        <v>0.25</v>
      </c>
      <c r="Q26">
        <f t="shared" si="22"/>
        <v>0.2</v>
      </c>
      <c r="R26">
        <f t="shared" si="22"/>
        <v>0.16666666999999999</v>
      </c>
      <c r="S26">
        <f t="shared" si="22"/>
        <v>0.14285713999999999</v>
      </c>
      <c r="T26">
        <f t="shared" si="22"/>
        <v>0.125</v>
      </c>
      <c r="U26">
        <f t="shared" si="22"/>
        <v>0.11111111</v>
      </c>
      <c r="V26">
        <f t="shared" si="22"/>
        <v>0.1</v>
      </c>
      <c r="W26">
        <f t="shared" si="22"/>
        <v>0.05</v>
      </c>
      <c r="Y26">
        <f t="shared" si="23"/>
        <v>19</v>
      </c>
      <c r="Z26">
        <f t="shared" si="24"/>
        <v>9</v>
      </c>
      <c r="AA26">
        <f t="shared" si="25"/>
        <v>8</v>
      </c>
      <c r="AB26">
        <f t="shared" si="26"/>
        <v>7</v>
      </c>
      <c r="AC26">
        <f t="shared" si="27"/>
        <v>6</v>
      </c>
      <c r="AD26">
        <f t="shared" si="28"/>
        <v>5</v>
      </c>
      <c r="AE26">
        <f t="shared" si="29"/>
        <v>4</v>
      </c>
      <c r="AF26">
        <f t="shared" si="30"/>
        <v>3</v>
      </c>
      <c r="AG26">
        <f t="shared" si="31"/>
        <v>2</v>
      </c>
      <c r="AH26" s="7">
        <f t="shared" si="11"/>
        <v>1</v>
      </c>
      <c r="AI26" s="7">
        <f t="shared" si="12"/>
        <v>0.5</v>
      </c>
      <c r="AJ26" s="7">
        <f t="shared" si="13"/>
        <v>0.3</v>
      </c>
      <c r="AK26" s="7">
        <f t="shared" si="14"/>
        <v>0.3</v>
      </c>
      <c r="AL26" s="7">
        <f t="shared" si="15"/>
        <v>0.2</v>
      </c>
      <c r="AM26" s="7">
        <f t="shared" si="16"/>
        <v>0.2</v>
      </c>
      <c r="AN26" s="7">
        <f t="shared" si="17"/>
        <v>0.1</v>
      </c>
      <c r="AO26" s="7">
        <f t="shared" si="18"/>
        <v>0.1</v>
      </c>
      <c r="AP26" s="7">
        <f t="shared" si="19"/>
        <v>0.1</v>
      </c>
      <c r="AQ26" s="7">
        <f t="shared" si="20"/>
        <v>0.1</v>
      </c>
    </row>
    <row r="27" spans="1:43" x14ac:dyDescent="0.25">
      <c r="A27" s="2">
        <v>1</v>
      </c>
      <c r="B27" s="4">
        <v>1.208</v>
      </c>
      <c r="C27">
        <f t="shared" si="21"/>
        <v>0.54710144999999999</v>
      </c>
      <c r="E27">
        <f t="shared" si="32"/>
        <v>0.95824982999999997</v>
      </c>
      <c r="F27">
        <f t="shared" si="32"/>
        <v>0.91576818999999998</v>
      </c>
      <c r="G27">
        <f t="shared" si="32"/>
        <v>0.90622656000000001</v>
      </c>
      <c r="H27">
        <f t="shared" si="32"/>
        <v>0.89424703999999999</v>
      </c>
      <c r="I27">
        <f t="shared" si="32"/>
        <v>0.87875848999999995</v>
      </c>
      <c r="J27">
        <f t="shared" si="32"/>
        <v>0.85795454999999998</v>
      </c>
      <c r="K27">
        <f t="shared" si="32"/>
        <v>0.82853224000000003</v>
      </c>
      <c r="L27">
        <f t="shared" si="32"/>
        <v>0.78373702000000001</v>
      </c>
      <c r="M27">
        <f t="shared" si="32"/>
        <v>0.70725994999999997</v>
      </c>
      <c r="N27">
        <f t="shared" si="22"/>
        <v>0.54710144999999999</v>
      </c>
      <c r="O27">
        <f t="shared" si="22"/>
        <v>0.37655860000000002</v>
      </c>
      <c r="P27">
        <f t="shared" si="22"/>
        <v>0.28707223999999998</v>
      </c>
      <c r="Q27">
        <f t="shared" si="22"/>
        <v>0.23195084999999999</v>
      </c>
      <c r="R27">
        <f t="shared" si="22"/>
        <v>0.19458763000000001</v>
      </c>
      <c r="S27">
        <f t="shared" si="22"/>
        <v>0.16759157</v>
      </c>
      <c r="T27">
        <f t="shared" si="22"/>
        <v>0.14717348999999999</v>
      </c>
      <c r="U27">
        <f t="shared" si="22"/>
        <v>0.13119027</v>
      </c>
      <c r="V27">
        <f t="shared" si="22"/>
        <v>0.11833856</v>
      </c>
      <c r="W27">
        <f t="shared" si="22"/>
        <v>5.9778310000000001E-2</v>
      </c>
      <c r="Y27">
        <f t="shared" si="23"/>
        <v>23</v>
      </c>
      <c r="Z27">
        <f t="shared" si="24"/>
        <v>11</v>
      </c>
      <c r="AA27">
        <f t="shared" si="25"/>
        <v>9.6999999999999993</v>
      </c>
      <c r="AB27">
        <f t="shared" si="26"/>
        <v>8.5</v>
      </c>
      <c r="AC27">
        <f t="shared" si="27"/>
        <v>7.2</v>
      </c>
      <c r="AD27">
        <f t="shared" si="28"/>
        <v>6</v>
      </c>
      <c r="AE27">
        <f t="shared" si="29"/>
        <v>4.8</v>
      </c>
      <c r="AF27">
        <f t="shared" si="30"/>
        <v>3.6</v>
      </c>
      <c r="AG27">
        <f t="shared" si="31"/>
        <v>2.4</v>
      </c>
      <c r="AH27" s="7">
        <f t="shared" si="11"/>
        <v>1.2</v>
      </c>
      <c r="AI27" s="7">
        <f t="shared" si="12"/>
        <v>0.6</v>
      </c>
      <c r="AJ27" s="7">
        <f t="shared" si="13"/>
        <v>0.4</v>
      </c>
      <c r="AK27" s="7">
        <f t="shared" si="14"/>
        <v>0.3</v>
      </c>
      <c r="AL27" s="7">
        <f t="shared" si="15"/>
        <v>0.2</v>
      </c>
      <c r="AM27" s="7">
        <f t="shared" si="16"/>
        <v>0.2</v>
      </c>
      <c r="AN27" s="7">
        <f t="shared" si="17"/>
        <v>0.2</v>
      </c>
      <c r="AO27" s="7">
        <f t="shared" si="18"/>
        <v>0.2</v>
      </c>
      <c r="AP27" s="7">
        <f t="shared" si="19"/>
        <v>0.1</v>
      </c>
      <c r="AQ27" s="7">
        <f t="shared" si="20"/>
        <v>0.1</v>
      </c>
    </row>
    <row r="28" spans="1:43" x14ac:dyDescent="0.25">
      <c r="A28" s="2">
        <v>2</v>
      </c>
      <c r="B28" s="4">
        <v>1.4610000000000001</v>
      </c>
      <c r="C28">
        <f t="shared" si="21"/>
        <v>0.59366110999999999</v>
      </c>
      <c r="E28">
        <f t="shared" si="32"/>
        <v>0.96522828000000005</v>
      </c>
      <c r="F28">
        <f t="shared" si="32"/>
        <v>0.92932362999999996</v>
      </c>
      <c r="G28">
        <f t="shared" si="32"/>
        <v>0.92118537</v>
      </c>
      <c r="H28">
        <f t="shared" si="32"/>
        <v>0.91092901000000004</v>
      </c>
      <c r="I28">
        <f t="shared" si="32"/>
        <v>0.89760393000000005</v>
      </c>
      <c r="J28">
        <f t="shared" si="32"/>
        <v>0.87959061000000005</v>
      </c>
      <c r="K28">
        <f t="shared" si="32"/>
        <v>0.85388660999999999</v>
      </c>
      <c r="L28">
        <f t="shared" si="32"/>
        <v>0.81422998000000002</v>
      </c>
      <c r="M28">
        <f t="shared" si="32"/>
        <v>0.74502804</v>
      </c>
      <c r="N28">
        <f t="shared" si="22"/>
        <v>0.59366110999999999</v>
      </c>
      <c r="O28">
        <f t="shared" si="22"/>
        <v>0.42213233</v>
      </c>
      <c r="P28">
        <f t="shared" si="22"/>
        <v>0.32750504000000003</v>
      </c>
      <c r="Q28">
        <f t="shared" si="22"/>
        <v>0.26753342000000002</v>
      </c>
      <c r="R28">
        <f t="shared" si="22"/>
        <v>0.22612598</v>
      </c>
      <c r="S28">
        <f t="shared" si="22"/>
        <v>0.19581825</v>
      </c>
      <c r="T28">
        <f t="shared" si="22"/>
        <v>0.17267462</v>
      </c>
      <c r="U28">
        <f t="shared" si="22"/>
        <v>0.15442342000000001</v>
      </c>
      <c r="V28">
        <f t="shared" si="22"/>
        <v>0.1396616</v>
      </c>
      <c r="W28">
        <f t="shared" si="22"/>
        <v>7.1404129999999996E-2</v>
      </c>
      <c r="Y28">
        <f t="shared" si="23"/>
        <v>28</v>
      </c>
      <c r="Z28">
        <f t="shared" si="24"/>
        <v>13</v>
      </c>
      <c r="AA28">
        <f t="shared" si="25"/>
        <v>12</v>
      </c>
      <c r="AB28">
        <f t="shared" si="26"/>
        <v>10</v>
      </c>
      <c r="AC28">
        <f t="shared" si="27"/>
        <v>8.8000000000000007</v>
      </c>
      <c r="AD28">
        <f t="shared" si="28"/>
        <v>7.3</v>
      </c>
      <c r="AE28">
        <f t="shared" si="29"/>
        <v>5.8</v>
      </c>
      <c r="AF28">
        <f t="shared" si="30"/>
        <v>4.4000000000000004</v>
      </c>
      <c r="AG28">
        <f t="shared" si="31"/>
        <v>2.9</v>
      </c>
      <c r="AH28" s="7">
        <f t="shared" si="11"/>
        <v>1.5</v>
      </c>
      <c r="AI28" s="7">
        <f t="shared" si="12"/>
        <v>0.7</v>
      </c>
      <c r="AJ28" s="7">
        <f t="shared" si="13"/>
        <v>0.5</v>
      </c>
      <c r="AK28" s="7">
        <f t="shared" si="14"/>
        <v>0.4</v>
      </c>
      <c r="AL28" s="7">
        <f t="shared" si="15"/>
        <v>0.3</v>
      </c>
      <c r="AM28" s="7">
        <f t="shared" si="16"/>
        <v>0.2</v>
      </c>
      <c r="AN28" s="7">
        <f t="shared" si="17"/>
        <v>0.2</v>
      </c>
      <c r="AO28" s="7">
        <f t="shared" si="18"/>
        <v>0.2</v>
      </c>
      <c r="AP28" s="7">
        <f t="shared" si="19"/>
        <v>0.2</v>
      </c>
      <c r="AQ28" s="7">
        <f t="shared" si="20"/>
        <v>0.1</v>
      </c>
    </row>
    <row r="29" spans="1:43" x14ac:dyDescent="0.25">
      <c r="A29" s="2">
        <v>3</v>
      </c>
      <c r="B29" s="4">
        <v>1.7689999999999999</v>
      </c>
      <c r="C29">
        <f t="shared" si="21"/>
        <v>0.63885879000000001</v>
      </c>
      <c r="E29">
        <f t="shared" si="32"/>
        <v>0.97110744999999998</v>
      </c>
      <c r="F29">
        <f t="shared" si="32"/>
        <v>0.94090183999999999</v>
      </c>
      <c r="G29">
        <f t="shared" si="32"/>
        <v>0.93400211</v>
      </c>
      <c r="H29">
        <f t="shared" si="32"/>
        <v>0.92527833999999998</v>
      </c>
      <c r="I29">
        <f t="shared" si="32"/>
        <v>0.91389701999999995</v>
      </c>
      <c r="J29">
        <f t="shared" si="32"/>
        <v>0.89842560000000005</v>
      </c>
      <c r="K29">
        <f t="shared" si="32"/>
        <v>0.87617632000000001</v>
      </c>
      <c r="L29">
        <f t="shared" si="32"/>
        <v>0.84144600999999997</v>
      </c>
      <c r="M29">
        <f t="shared" si="32"/>
        <v>0.77963859999999996</v>
      </c>
      <c r="N29">
        <f t="shared" si="22"/>
        <v>0.63885879000000001</v>
      </c>
      <c r="O29">
        <f t="shared" si="22"/>
        <v>0.46935526</v>
      </c>
      <c r="P29">
        <f t="shared" si="22"/>
        <v>0.37093730000000003</v>
      </c>
      <c r="Q29">
        <f t="shared" si="22"/>
        <v>0.30663892999999998</v>
      </c>
      <c r="R29">
        <f t="shared" si="22"/>
        <v>0.26133845</v>
      </c>
      <c r="S29">
        <f t="shared" si="22"/>
        <v>0.22769982999999999</v>
      </c>
      <c r="T29">
        <f t="shared" si="22"/>
        <v>0.20173337999999999</v>
      </c>
      <c r="U29">
        <f t="shared" si="22"/>
        <v>0.18108302000000001</v>
      </c>
      <c r="V29">
        <f t="shared" si="22"/>
        <v>0.16426779999999999</v>
      </c>
      <c r="W29">
        <f t="shared" si="22"/>
        <v>8.5175020000000004E-2</v>
      </c>
      <c r="Y29">
        <f t="shared" si="23"/>
        <v>34</v>
      </c>
      <c r="Z29">
        <f t="shared" si="24"/>
        <v>16</v>
      </c>
      <c r="AA29">
        <f t="shared" si="25"/>
        <v>14</v>
      </c>
      <c r="AB29">
        <f t="shared" si="26"/>
        <v>12</v>
      </c>
      <c r="AC29">
        <f t="shared" si="27"/>
        <v>11</v>
      </c>
      <c r="AD29">
        <f t="shared" si="28"/>
        <v>8.8000000000000007</v>
      </c>
      <c r="AE29">
        <f t="shared" si="29"/>
        <v>7.1</v>
      </c>
      <c r="AF29">
        <f t="shared" si="30"/>
        <v>5.3</v>
      </c>
      <c r="AG29">
        <f t="shared" si="31"/>
        <v>3.5</v>
      </c>
      <c r="AH29" s="7">
        <f t="shared" si="11"/>
        <v>1.8</v>
      </c>
      <c r="AI29" s="7">
        <f t="shared" si="12"/>
        <v>0.9</v>
      </c>
      <c r="AJ29" s="7">
        <f t="shared" si="13"/>
        <v>0.6</v>
      </c>
      <c r="AK29" s="7">
        <f t="shared" si="14"/>
        <v>0.4</v>
      </c>
      <c r="AL29" s="7">
        <f t="shared" si="15"/>
        <v>0.4</v>
      </c>
      <c r="AM29" s="7">
        <f t="shared" si="16"/>
        <v>0.3</v>
      </c>
      <c r="AN29" s="7">
        <f t="shared" si="17"/>
        <v>0.3</v>
      </c>
      <c r="AO29" s="7">
        <f t="shared" si="18"/>
        <v>0.2</v>
      </c>
      <c r="AP29" s="7">
        <f t="shared" si="19"/>
        <v>0.2</v>
      </c>
      <c r="AQ29" s="7">
        <f t="shared" si="20"/>
        <v>0.1</v>
      </c>
    </row>
    <row r="30" spans="1:43" x14ac:dyDescent="0.25">
      <c r="A30" s="2">
        <v>4</v>
      </c>
      <c r="B30" s="4">
        <v>2.1469999999999998</v>
      </c>
      <c r="C30">
        <f t="shared" si="21"/>
        <v>0.68223705000000001</v>
      </c>
      <c r="E30">
        <f t="shared" si="32"/>
        <v>0.97607255000000004</v>
      </c>
      <c r="F30">
        <f t="shared" si="32"/>
        <v>0.95079466999999995</v>
      </c>
      <c r="G30">
        <f t="shared" si="32"/>
        <v>0.94498238999999995</v>
      </c>
      <c r="H30">
        <f t="shared" si="32"/>
        <v>0.93761307999999999</v>
      </c>
      <c r="I30">
        <f t="shared" si="32"/>
        <v>0.92796427000000004</v>
      </c>
      <c r="J30">
        <f t="shared" si="32"/>
        <v>0.91478482999999999</v>
      </c>
      <c r="K30">
        <f t="shared" si="32"/>
        <v>0.89570296000000005</v>
      </c>
      <c r="L30">
        <f t="shared" si="32"/>
        <v>0.86560946000000005</v>
      </c>
      <c r="M30">
        <f t="shared" si="32"/>
        <v>0.81110691000000001</v>
      </c>
      <c r="N30">
        <f t="shared" si="22"/>
        <v>0.68223705000000001</v>
      </c>
      <c r="O30">
        <f t="shared" si="22"/>
        <v>0.51772364999999998</v>
      </c>
      <c r="P30">
        <f t="shared" si="22"/>
        <v>0.41713619000000002</v>
      </c>
      <c r="Q30">
        <f t="shared" si="22"/>
        <v>0.34927606999999999</v>
      </c>
      <c r="R30">
        <f t="shared" si="22"/>
        <v>0.30040576000000002</v>
      </c>
      <c r="S30">
        <f t="shared" si="22"/>
        <v>0.26353259000000001</v>
      </c>
      <c r="T30">
        <f t="shared" si="22"/>
        <v>0.23472177</v>
      </c>
      <c r="U30">
        <f t="shared" si="22"/>
        <v>0.21158963</v>
      </c>
      <c r="V30">
        <f t="shared" si="22"/>
        <v>0.19260788000000001</v>
      </c>
      <c r="W30">
        <f t="shared" si="22"/>
        <v>0.1015274</v>
      </c>
      <c r="Y30">
        <f t="shared" si="23"/>
        <v>41</v>
      </c>
      <c r="Z30">
        <f t="shared" si="24"/>
        <v>19</v>
      </c>
      <c r="AA30">
        <f t="shared" si="25"/>
        <v>17</v>
      </c>
      <c r="AB30">
        <f t="shared" si="26"/>
        <v>15</v>
      </c>
      <c r="AC30">
        <f t="shared" si="27"/>
        <v>13</v>
      </c>
      <c r="AD30">
        <f t="shared" si="28"/>
        <v>11</v>
      </c>
      <c r="AE30">
        <f t="shared" si="29"/>
        <v>8.6</v>
      </c>
      <c r="AF30">
        <f t="shared" si="30"/>
        <v>6.4</v>
      </c>
      <c r="AG30">
        <f t="shared" si="31"/>
        <v>4.3</v>
      </c>
      <c r="AH30" s="7">
        <f t="shared" si="11"/>
        <v>2.1</v>
      </c>
      <c r="AI30" s="7">
        <f t="shared" si="12"/>
        <v>1.1000000000000001</v>
      </c>
      <c r="AJ30" s="7">
        <f t="shared" si="13"/>
        <v>0.7</v>
      </c>
      <c r="AK30" s="7">
        <f t="shared" si="14"/>
        <v>0.5</v>
      </c>
      <c r="AL30" s="7">
        <f t="shared" si="15"/>
        <v>0.4</v>
      </c>
      <c r="AM30" s="7">
        <f t="shared" si="16"/>
        <v>0.4</v>
      </c>
      <c r="AN30" s="7">
        <f t="shared" si="17"/>
        <v>0.3</v>
      </c>
      <c r="AO30" s="7">
        <f t="shared" si="18"/>
        <v>0.3</v>
      </c>
      <c r="AP30" s="7">
        <f t="shared" si="19"/>
        <v>0.2</v>
      </c>
      <c r="AQ30" s="7">
        <f t="shared" si="20"/>
        <v>0.1</v>
      </c>
    </row>
    <row r="31" spans="1:43" x14ac:dyDescent="0.25">
      <c r="A31" s="2">
        <v>5</v>
      </c>
      <c r="B31" s="4">
        <v>2.6150000000000002</v>
      </c>
      <c r="C31">
        <f t="shared" si="21"/>
        <v>0.72337483000000002</v>
      </c>
      <c r="E31">
        <f t="shared" si="32"/>
        <v>0.98027030000000004</v>
      </c>
      <c r="F31">
        <f t="shared" si="32"/>
        <v>0.95924189999999998</v>
      </c>
      <c r="G31">
        <f t="shared" si="32"/>
        <v>0.95437956000000002</v>
      </c>
      <c r="H31">
        <f t="shared" si="32"/>
        <v>0.94819995000000001</v>
      </c>
      <c r="I31">
        <f t="shared" si="32"/>
        <v>0.94008387999999998</v>
      </c>
      <c r="J31">
        <f t="shared" si="32"/>
        <v>0.92895203999999998</v>
      </c>
      <c r="K31">
        <f t="shared" si="32"/>
        <v>0.91273996999999996</v>
      </c>
      <c r="L31">
        <f t="shared" si="32"/>
        <v>0.88694178000000001</v>
      </c>
      <c r="M31">
        <f t="shared" si="32"/>
        <v>0.83948635999999999</v>
      </c>
      <c r="N31">
        <f t="shared" si="22"/>
        <v>0.72337483000000002</v>
      </c>
      <c r="O31">
        <f t="shared" si="22"/>
        <v>0.56663056000000001</v>
      </c>
      <c r="P31">
        <f t="shared" si="22"/>
        <v>0.46571683000000003</v>
      </c>
      <c r="Q31">
        <f t="shared" si="22"/>
        <v>0.39531368</v>
      </c>
      <c r="R31">
        <f t="shared" si="22"/>
        <v>0.34340119000000002</v>
      </c>
      <c r="S31">
        <f t="shared" si="22"/>
        <v>0.30354034000000002</v>
      </c>
      <c r="T31">
        <f t="shared" si="22"/>
        <v>0.27197088000000003</v>
      </c>
      <c r="U31">
        <f t="shared" si="22"/>
        <v>0.24634950999999999</v>
      </c>
      <c r="V31">
        <f t="shared" si="22"/>
        <v>0.22513991</v>
      </c>
      <c r="W31">
        <f t="shared" si="22"/>
        <v>0.1209808</v>
      </c>
      <c r="Y31">
        <f t="shared" si="23"/>
        <v>50</v>
      </c>
      <c r="Z31">
        <f t="shared" si="24"/>
        <v>24</v>
      </c>
      <c r="AA31">
        <f t="shared" si="25"/>
        <v>21</v>
      </c>
      <c r="AB31">
        <f t="shared" si="26"/>
        <v>18</v>
      </c>
      <c r="AC31">
        <f t="shared" si="27"/>
        <v>16</v>
      </c>
      <c r="AD31">
        <f t="shared" si="28"/>
        <v>13</v>
      </c>
      <c r="AE31">
        <f t="shared" si="29"/>
        <v>10</v>
      </c>
      <c r="AF31">
        <f t="shared" si="30"/>
        <v>7.8</v>
      </c>
      <c r="AG31">
        <f t="shared" si="31"/>
        <v>5.2</v>
      </c>
      <c r="AH31" s="7">
        <f t="shared" si="11"/>
        <v>2.6</v>
      </c>
      <c r="AI31" s="7">
        <f t="shared" si="12"/>
        <v>1.3</v>
      </c>
      <c r="AJ31" s="7">
        <f t="shared" si="13"/>
        <v>0.9</v>
      </c>
      <c r="AK31" s="7">
        <f t="shared" si="14"/>
        <v>0.7</v>
      </c>
      <c r="AL31" s="7">
        <f t="shared" si="15"/>
        <v>0.5</v>
      </c>
      <c r="AM31" s="7">
        <f t="shared" si="16"/>
        <v>0.4</v>
      </c>
      <c r="AN31" s="7">
        <f t="shared" si="17"/>
        <v>0.4</v>
      </c>
      <c r="AO31" s="7">
        <f t="shared" si="18"/>
        <v>0.3</v>
      </c>
      <c r="AP31" s="7">
        <f t="shared" si="19"/>
        <v>0.3</v>
      </c>
      <c r="AQ31" s="7">
        <f t="shared" si="20"/>
        <v>0.1</v>
      </c>
    </row>
    <row r="32" spans="1:43" x14ac:dyDescent="0.25">
      <c r="A32" s="2">
        <v>6</v>
      </c>
      <c r="B32" s="4">
        <v>3.1960000000000002</v>
      </c>
      <c r="C32">
        <f t="shared" si="21"/>
        <v>0.76167779000000002</v>
      </c>
      <c r="E32">
        <f t="shared" si="32"/>
        <v>0.98379885</v>
      </c>
      <c r="F32">
        <f t="shared" si="32"/>
        <v>0.96640236999999996</v>
      </c>
      <c r="G32">
        <f t="shared" si="32"/>
        <v>0.96236074000000005</v>
      </c>
      <c r="H32">
        <f t="shared" si="32"/>
        <v>0.95721376000000002</v>
      </c>
      <c r="I32">
        <f t="shared" si="32"/>
        <v>0.95043615999999997</v>
      </c>
      <c r="J32">
        <f t="shared" si="32"/>
        <v>0.94110718999999998</v>
      </c>
      <c r="K32">
        <f t="shared" si="32"/>
        <v>0.92745211999999999</v>
      </c>
      <c r="L32">
        <f t="shared" si="32"/>
        <v>0.90555346000000003</v>
      </c>
      <c r="M32">
        <f t="shared" si="32"/>
        <v>0.86471861999999999</v>
      </c>
      <c r="N32">
        <f t="shared" si="22"/>
        <v>0.76167779000000002</v>
      </c>
      <c r="O32">
        <f t="shared" si="22"/>
        <v>0.61508852999999997</v>
      </c>
      <c r="P32">
        <f t="shared" si="22"/>
        <v>0.51581666000000004</v>
      </c>
      <c r="Q32">
        <f t="shared" si="22"/>
        <v>0.44413563</v>
      </c>
      <c r="R32">
        <f t="shared" si="22"/>
        <v>0.38994632000000001</v>
      </c>
      <c r="S32">
        <f t="shared" si="22"/>
        <v>0.34754241000000002</v>
      </c>
      <c r="T32">
        <f t="shared" si="22"/>
        <v>0.31345625999999999</v>
      </c>
      <c r="U32">
        <f t="shared" si="22"/>
        <v>0.28545909000000003</v>
      </c>
      <c r="V32">
        <f t="shared" si="22"/>
        <v>0.26205313000000002</v>
      </c>
      <c r="W32">
        <f t="shared" si="22"/>
        <v>0.14398991</v>
      </c>
      <c r="Y32">
        <f t="shared" si="23"/>
        <v>61</v>
      </c>
      <c r="Z32">
        <f t="shared" si="24"/>
        <v>29</v>
      </c>
      <c r="AA32">
        <f t="shared" si="25"/>
        <v>26</v>
      </c>
      <c r="AB32">
        <f t="shared" si="26"/>
        <v>22</v>
      </c>
      <c r="AC32">
        <f t="shared" si="27"/>
        <v>19</v>
      </c>
      <c r="AD32">
        <f t="shared" si="28"/>
        <v>16</v>
      </c>
      <c r="AE32">
        <f t="shared" si="29"/>
        <v>13</v>
      </c>
      <c r="AF32">
        <f t="shared" si="30"/>
        <v>9.6</v>
      </c>
      <c r="AG32">
        <f t="shared" si="31"/>
        <v>6.4</v>
      </c>
      <c r="AH32" s="7">
        <f t="shared" si="11"/>
        <v>3.2</v>
      </c>
      <c r="AI32" s="7">
        <f t="shared" si="12"/>
        <v>1.6</v>
      </c>
      <c r="AJ32" s="7">
        <f t="shared" si="13"/>
        <v>1.1000000000000001</v>
      </c>
      <c r="AK32" s="7">
        <f t="shared" si="14"/>
        <v>0.8</v>
      </c>
      <c r="AL32" s="7">
        <f t="shared" si="15"/>
        <v>0.6</v>
      </c>
      <c r="AM32" s="7">
        <f t="shared" si="16"/>
        <v>0.5</v>
      </c>
      <c r="AN32" s="7">
        <f t="shared" si="17"/>
        <v>0.5</v>
      </c>
      <c r="AO32" s="7">
        <f t="shared" si="18"/>
        <v>0.4</v>
      </c>
      <c r="AP32" s="7">
        <f t="shared" si="19"/>
        <v>0.4</v>
      </c>
      <c r="AQ32" s="7">
        <f t="shared" si="20"/>
        <v>0.2</v>
      </c>
    </row>
    <row r="33" spans="1:43" x14ac:dyDescent="0.25">
      <c r="A33" s="2">
        <v>7</v>
      </c>
      <c r="B33">
        <v>3.9249999999999998</v>
      </c>
      <c r="C33">
        <f t="shared" si="21"/>
        <v>0.79695431000000005</v>
      </c>
      <c r="E33">
        <f t="shared" si="32"/>
        <v>0.98676810999999998</v>
      </c>
      <c r="F33">
        <f t="shared" si="32"/>
        <v>0.97247075000000005</v>
      </c>
      <c r="G33">
        <f t="shared" si="32"/>
        <v>0.96913579999999999</v>
      </c>
      <c r="H33">
        <f t="shared" si="32"/>
        <v>0.96488147000000002</v>
      </c>
      <c r="I33">
        <f t="shared" si="32"/>
        <v>0.95926679999999998</v>
      </c>
      <c r="J33">
        <f t="shared" si="32"/>
        <v>0.95151514999999998</v>
      </c>
      <c r="K33">
        <f t="shared" si="32"/>
        <v>0.94011975999999997</v>
      </c>
      <c r="L33">
        <f t="shared" si="32"/>
        <v>0.92172211000000004</v>
      </c>
      <c r="M33">
        <f t="shared" si="32"/>
        <v>0.88700564999999998</v>
      </c>
      <c r="N33">
        <f t="shared" si="22"/>
        <v>0.79695431000000005</v>
      </c>
      <c r="O33">
        <f t="shared" si="22"/>
        <v>0.66244725000000004</v>
      </c>
      <c r="P33">
        <f t="shared" si="22"/>
        <v>0.56678700000000004</v>
      </c>
      <c r="Q33">
        <f t="shared" si="22"/>
        <v>0.49526812999999997</v>
      </c>
      <c r="R33">
        <f t="shared" si="22"/>
        <v>0.4397759</v>
      </c>
      <c r="S33">
        <f t="shared" si="22"/>
        <v>0.39546598999999999</v>
      </c>
      <c r="T33">
        <f t="shared" si="22"/>
        <v>0.35926773000000001</v>
      </c>
      <c r="U33">
        <f t="shared" si="22"/>
        <v>0.32914044999999997</v>
      </c>
      <c r="V33">
        <f t="shared" si="22"/>
        <v>0.30367504000000001</v>
      </c>
      <c r="W33">
        <f t="shared" si="22"/>
        <v>0.17121046000000001</v>
      </c>
      <c r="Y33">
        <f t="shared" si="23"/>
        <v>75</v>
      </c>
      <c r="Z33">
        <f t="shared" si="24"/>
        <v>35</v>
      </c>
      <c r="AA33">
        <f t="shared" si="25"/>
        <v>31</v>
      </c>
      <c r="AB33">
        <f t="shared" si="26"/>
        <v>27</v>
      </c>
      <c r="AC33">
        <f t="shared" si="27"/>
        <v>24</v>
      </c>
      <c r="AD33">
        <f t="shared" si="28"/>
        <v>20</v>
      </c>
      <c r="AE33">
        <f t="shared" si="29"/>
        <v>16</v>
      </c>
      <c r="AF33">
        <f t="shared" si="30"/>
        <v>12</v>
      </c>
      <c r="AG33">
        <f t="shared" si="31"/>
        <v>7.9</v>
      </c>
      <c r="AH33" s="7">
        <f t="shared" ref="AH33:AH50" si="33">IF(N33/(1-N33)&gt;=10,ROUND(N33/(1-N33),0),ROUND(N33/(1-N33),1))</f>
        <v>3.9</v>
      </c>
      <c r="AI33" s="7">
        <f t="shared" ref="AI33:AI50" si="34">IF(O33/(1-O33)&gt;=10,ROUND(O33/(1-O33),0),ROUND(O33/(1-O33),1))</f>
        <v>2</v>
      </c>
      <c r="AJ33" s="7">
        <f t="shared" ref="AJ33:AJ50" si="35">IF(P33/(1-P33)&gt;=10,ROUND(P33/(1-P33),0),ROUND(P33/(1-P33),1))</f>
        <v>1.3</v>
      </c>
      <c r="AK33" s="7">
        <f t="shared" ref="AK33:AK50" si="36">IF(Q33/(1-Q33)&gt;=10,ROUND(Q33/(1-Q33),0),ROUND(Q33/(1-Q33),1))</f>
        <v>1</v>
      </c>
      <c r="AL33" s="7">
        <f t="shared" ref="AL33:AL50" si="37">IF(R33/(1-R33)&gt;=10,ROUND(R33/(1-R33),0),ROUND(R33/(1-R33),1))</f>
        <v>0.8</v>
      </c>
      <c r="AM33" s="7">
        <f t="shared" ref="AM33:AM50" si="38">IF(S33/(1-S33)&gt;=10,ROUND(S33/(1-S33),0),ROUND(S33/(1-S33),1))</f>
        <v>0.7</v>
      </c>
      <c r="AN33" s="7">
        <f t="shared" ref="AN33:AN50" si="39">IF(T33/(1-T33)&gt;=10,ROUND(T33/(1-T33),0),ROUND(T33/(1-T33),1))</f>
        <v>0.6</v>
      </c>
      <c r="AO33" s="7">
        <f t="shared" ref="AO33:AO50" si="40">IF(U33/(1-U33)&gt;=10,ROUND(U33/(1-U33),0),ROUND(U33/(1-U33),1))</f>
        <v>0.5</v>
      </c>
      <c r="AP33" s="7">
        <f t="shared" ref="AP33:AP50" si="41">IF(V33/(1-V33)&gt;=10,ROUND(V33/(1-V33),0),ROUND(V33/(1-V33),1))</f>
        <v>0.4</v>
      </c>
      <c r="AQ33" s="7">
        <f t="shared" ref="AQ33:AQ50" si="42">IF(W33/(1-W33)&gt;=10,ROUND(W33/(1-W33),0),ROUND(W33/(1-W33),1))</f>
        <v>0.2</v>
      </c>
    </row>
    <row r="34" spans="1:43" x14ac:dyDescent="0.25">
      <c r="A34" s="2">
        <v>8</v>
      </c>
      <c r="B34">
        <v>4.8470000000000004</v>
      </c>
      <c r="C34">
        <f t="shared" si="21"/>
        <v>0.82897211999999998</v>
      </c>
      <c r="E34">
        <f t="shared" si="32"/>
        <v>0.98925805</v>
      </c>
      <c r="F34">
        <f t="shared" si="32"/>
        <v>0.97759003</v>
      </c>
      <c r="G34">
        <f t="shared" si="32"/>
        <v>0.97485920999999998</v>
      </c>
      <c r="H34">
        <f t="shared" si="32"/>
        <v>0.97137048999999998</v>
      </c>
      <c r="I34">
        <f t="shared" si="32"/>
        <v>0.96675752999999998</v>
      </c>
      <c r="J34">
        <f t="shared" si="32"/>
        <v>0.96037249999999996</v>
      </c>
      <c r="K34">
        <f t="shared" si="32"/>
        <v>0.95095154000000004</v>
      </c>
      <c r="L34">
        <f t="shared" si="32"/>
        <v>0.93565408000000005</v>
      </c>
      <c r="M34">
        <f t="shared" si="32"/>
        <v>0.90648962</v>
      </c>
      <c r="N34">
        <f t="shared" si="22"/>
        <v>0.82897211999999998</v>
      </c>
      <c r="O34">
        <f t="shared" si="22"/>
        <v>0.70790127000000003</v>
      </c>
      <c r="P34">
        <f t="shared" si="22"/>
        <v>0.61768827999999998</v>
      </c>
      <c r="Q34">
        <f t="shared" si="22"/>
        <v>0.54786933000000004</v>
      </c>
      <c r="R34">
        <f t="shared" si="22"/>
        <v>0.49223113000000002</v>
      </c>
      <c r="S34">
        <f t="shared" si="22"/>
        <v>0.44685165999999998</v>
      </c>
      <c r="T34">
        <f t="shared" si="22"/>
        <v>0.40913311000000002</v>
      </c>
      <c r="U34">
        <f t="shared" si="22"/>
        <v>0.37728652000000001</v>
      </c>
      <c r="V34">
        <f t="shared" si="22"/>
        <v>0.35003972</v>
      </c>
      <c r="W34">
        <f t="shared" si="22"/>
        <v>0.20325408</v>
      </c>
      <c r="Y34">
        <f t="shared" si="23"/>
        <v>92</v>
      </c>
      <c r="Z34">
        <f t="shared" si="24"/>
        <v>44</v>
      </c>
      <c r="AA34">
        <f t="shared" si="25"/>
        <v>39</v>
      </c>
      <c r="AB34">
        <f t="shared" si="26"/>
        <v>34</v>
      </c>
      <c r="AC34">
        <f t="shared" si="27"/>
        <v>29</v>
      </c>
      <c r="AD34">
        <f t="shared" si="28"/>
        <v>24</v>
      </c>
      <c r="AE34">
        <f t="shared" si="29"/>
        <v>19</v>
      </c>
      <c r="AF34">
        <f t="shared" si="30"/>
        <v>15</v>
      </c>
      <c r="AG34">
        <f t="shared" si="31"/>
        <v>9.6999999999999993</v>
      </c>
      <c r="AH34" s="7">
        <f t="shared" si="33"/>
        <v>4.8</v>
      </c>
      <c r="AI34" s="7">
        <f t="shared" si="34"/>
        <v>2.4</v>
      </c>
      <c r="AJ34" s="7">
        <f t="shared" si="35"/>
        <v>1.6</v>
      </c>
      <c r="AK34" s="7">
        <f t="shared" si="36"/>
        <v>1.2</v>
      </c>
      <c r="AL34" s="7">
        <f t="shared" si="37"/>
        <v>1</v>
      </c>
      <c r="AM34" s="7">
        <f t="shared" si="38"/>
        <v>0.8</v>
      </c>
      <c r="AN34" s="7">
        <f t="shared" si="39"/>
        <v>0.7</v>
      </c>
      <c r="AO34" s="7">
        <f t="shared" si="40"/>
        <v>0.6</v>
      </c>
      <c r="AP34" s="7">
        <f t="shared" si="41"/>
        <v>0.5</v>
      </c>
      <c r="AQ34" s="7">
        <f t="shared" si="42"/>
        <v>0.3</v>
      </c>
    </row>
    <row r="35" spans="1:43" x14ac:dyDescent="0.25">
      <c r="A35" s="2">
        <v>9</v>
      </c>
      <c r="B35">
        <v>6.0209999999999999</v>
      </c>
      <c r="C35">
        <f t="shared" si="21"/>
        <v>0.85757015000000003</v>
      </c>
      <c r="E35">
        <f t="shared" si="32"/>
        <v>0.99133441</v>
      </c>
      <c r="F35">
        <f t="shared" si="32"/>
        <v>0.98188045000000002</v>
      </c>
      <c r="G35">
        <f t="shared" si="32"/>
        <v>0.97966156999999998</v>
      </c>
      <c r="H35">
        <f t="shared" si="32"/>
        <v>0.97682342</v>
      </c>
      <c r="I35">
        <f t="shared" si="32"/>
        <v>0.9730647</v>
      </c>
      <c r="J35">
        <f t="shared" si="32"/>
        <v>0.96785083000000005</v>
      </c>
      <c r="K35">
        <f t="shared" si="32"/>
        <v>0.96013395000000001</v>
      </c>
      <c r="L35">
        <f t="shared" si="32"/>
        <v>0.94754236000000003</v>
      </c>
      <c r="M35">
        <f t="shared" si="32"/>
        <v>0.92332464999999997</v>
      </c>
      <c r="N35">
        <f t="shared" si="22"/>
        <v>0.85757015000000003</v>
      </c>
      <c r="O35">
        <f t="shared" si="22"/>
        <v>0.75065453999999998</v>
      </c>
      <c r="P35">
        <f t="shared" si="22"/>
        <v>0.66744263999999998</v>
      </c>
      <c r="Q35">
        <f t="shared" si="22"/>
        <v>0.60083825000000002</v>
      </c>
      <c r="R35">
        <f t="shared" si="22"/>
        <v>0.54632066999999995</v>
      </c>
      <c r="S35">
        <f t="shared" si="22"/>
        <v>0.50087347999999998</v>
      </c>
      <c r="T35">
        <f t="shared" si="22"/>
        <v>0.46240689000000001</v>
      </c>
      <c r="U35">
        <f t="shared" si="22"/>
        <v>0.42942729000000002</v>
      </c>
      <c r="V35">
        <f t="shared" si="22"/>
        <v>0.40083882999999998</v>
      </c>
      <c r="W35">
        <f t="shared" si="22"/>
        <v>0.24063787</v>
      </c>
      <c r="Y35">
        <f t="shared" si="23"/>
        <v>114</v>
      </c>
      <c r="Z35">
        <f t="shared" si="24"/>
        <v>54</v>
      </c>
      <c r="AA35">
        <f t="shared" si="25"/>
        <v>48</v>
      </c>
      <c r="AB35">
        <f t="shared" si="26"/>
        <v>42</v>
      </c>
      <c r="AC35">
        <f t="shared" si="27"/>
        <v>36</v>
      </c>
      <c r="AD35">
        <f t="shared" si="28"/>
        <v>30</v>
      </c>
      <c r="AE35">
        <f t="shared" si="29"/>
        <v>24</v>
      </c>
      <c r="AF35">
        <f t="shared" si="30"/>
        <v>18</v>
      </c>
      <c r="AG35">
        <f t="shared" si="31"/>
        <v>12</v>
      </c>
      <c r="AH35" s="7">
        <f t="shared" si="33"/>
        <v>6</v>
      </c>
      <c r="AI35" s="7">
        <f t="shared" si="34"/>
        <v>3</v>
      </c>
      <c r="AJ35" s="7">
        <f t="shared" si="35"/>
        <v>2</v>
      </c>
      <c r="AK35" s="7">
        <f t="shared" si="36"/>
        <v>1.5</v>
      </c>
      <c r="AL35" s="7">
        <f t="shared" si="37"/>
        <v>1.2</v>
      </c>
      <c r="AM35" s="7">
        <f t="shared" si="38"/>
        <v>1</v>
      </c>
      <c r="AN35" s="7">
        <f t="shared" si="39"/>
        <v>0.9</v>
      </c>
      <c r="AO35" s="7">
        <f t="shared" si="40"/>
        <v>0.8</v>
      </c>
      <c r="AP35" s="7">
        <f t="shared" si="41"/>
        <v>0.7</v>
      </c>
      <c r="AQ35" s="7">
        <f t="shared" si="42"/>
        <v>0.3</v>
      </c>
    </row>
    <row r="36" spans="1:43" x14ac:dyDescent="0.25">
      <c r="A36" s="2">
        <v>10</v>
      </c>
      <c r="B36">
        <v>7.5330000000000004</v>
      </c>
      <c r="C36">
        <f t="shared" si="21"/>
        <v>0.88280791999999997</v>
      </c>
      <c r="E36">
        <f t="shared" si="32"/>
        <v>0.99306167000000001</v>
      </c>
      <c r="F36">
        <f t="shared" si="32"/>
        <v>0.98546447999999998</v>
      </c>
      <c r="G36">
        <f t="shared" si="32"/>
        <v>0.98367720000000003</v>
      </c>
      <c r="H36">
        <f t="shared" si="32"/>
        <v>0.98138877000000002</v>
      </c>
      <c r="I36">
        <f t="shared" si="32"/>
        <v>0.97835404000000004</v>
      </c>
      <c r="J36">
        <f t="shared" si="32"/>
        <v>0.97413682000000001</v>
      </c>
      <c r="K36">
        <f t="shared" si="32"/>
        <v>0.96787871000000003</v>
      </c>
      <c r="L36">
        <f t="shared" si="32"/>
        <v>0.95762532</v>
      </c>
      <c r="M36">
        <f t="shared" si="32"/>
        <v>0.93775675000000003</v>
      </c>
      <c r="N36">
        <f t="shared" si="22"/>
        <v>0.88280791999999997</v>
      </c>
      <c r="O36">
        <f t="shared" si="22"/>
        <v>0.79020245</v>
      </c>
      <c r="P36">
        <f t="shared" si="22"/>
        <v>0.71518086000000003</v>
      </c>
      <c r="Q36">
        <f t="shared" si="22"/>
        <v>0.65316916000000003</v>
      </c>
      <c r="R36">
        <f t="shared" si="22"/>
        <v>0.60105321</v>
      </c>
      <c r="S36">
        <f t="shared" si="22"/>
        <v>0.55663932000000005</v>
      </c>
      <c r="T36">
        <f t="shared" si="22"/>
        <v>0.51833757000000003</v>
      </c>
      <c r="U36">
        <f t="shared" si="22"/>
        <v>0.48496748000000001</v>
      </c>
      <c r="V36">
        <f t="shared" si="22"/>
        <v>0.45563418</v>
      </c>
      <c r="W36">
        <f t="shared" si="22"/>
        <v>0.28391060000000001</v>
      </c>
      <c r="Y36">
        <f t="shared" si="23"/>
        <v>143</v>
      </c>
      <c r="Z36">
        <f t="shared" si="24"/>
        <v>68</v>
      </c>
      <c r="AA36">
        <f t="shared" si="25"/>
        <v>60</v>
      </c>
      <c r="AB36">
        <f t="shared" si="26"/>
        <v>53</v>
      </c>
      <c r="AC36">
        <f t="shared" si="27"/>
        <v>45</v>
      </c>
      <c r="AD36">
        <f t="shared" si="28"/>
        <v>38</v>
      </c>
      <c r="AE36">
        <f t="shared" si="29"/>
        <v>30</v>
      </c>
      <c r="AF36">
        <f t="shared" si="30"/>
        <v>23</v>
      </c>
      <c r="AG36">
        <f t="shared" si="31"/>
        <v>15</v>
      </c>
      <c r="AH36" s="7">
        <f t="shared" si="33"/>
        <v>7.5</v>
      </c>
      <c r="AI36" s="7">
        <f t="shared" si="34"/>
        <v>3.8</v>
      </c>
      <c r="AJ36" s="7">
        <f t="shared" si="35"/>
        <v>2.5</v>
      </c>
      <c r="AK36" s="7">
        <f t="shared" si="36"/>
        <v>1.9</v>
      </c>
      <c r="AL36" s="7">
        <f t="shared" si="37"/>
        <v>1.5</v>
      </c>
      <c r="AM36" s="7">
        <f t="shared" si="38"/>
        <v>1.3</v>
      </c>
      <c r="AN36" s="7">
        <f t="shared" si="39"/>
        <v>1.1000000000000001</v>
      </c>
      <c r="AO36" s="7">
        <f t="shared" si="40"/>
        <v>0.9</v>
      </c>
      <c r="AP36" s="7">
        <f t="shared" si="41"/>
        <v>0.8</v>
      </c>
      <c r="AQ36" s="7">
        <f t="shared" si="42"/>
        <v>0.4</v>
      </c>
    </row>
    <row r="37" spans="1:43" x14ac:dyDescent="0.25">
      <c r="A37" s="2">
        <v>11</v>
      </c>
      <c r="B37">
        <v>9.4960000000000004</v>
      </c>
      <c r="C37">
        <f t="shared" si="21"/>
        <v>0.90472560999999996</v>
      </c>
      <c r="E37">
        <f t="shared" si="32"/>
        <v>0.99448804999999996</v>
      </c>
      <c r="F37">
        <f t="shared" si="32"/>
        <v>0.98843449000000005</v>
      </c>
      <c r="G37">
        <f t="shared" si="32"/>
        <v>0.98700759000000005</v>
      </c>
      <c r="H37">
        <f t="shared" si="32"/>
        <v>0.98517904000000001</v>
      </c>
      <c r="I37">
        <f t="shared" si="32"/>
        <v>0.98275148000000001</v>
      </c>
      <c r="J37">
        <f t="shared" si="32"/>
        <v>0.97937293999999997</v>
      </c>
      <c r="K37">
        <f t="shared" si="32"/>
        <v>0.97434845000000003</v>
      </c>
      <c r="L37">
        <f t="shared" si="32"/>
        <v>0.9660879</v>
      </c>
      <c r="M37">
        <f t="shared" si="32"/>
        <v>0.94997999</v>
      </c>
      <c r="N37">
        <f t="shared" si="22"/>
        <v>0.90472560999999996</v>
      </c>
      <c r="O37">
        <f t="shared" si="22"/>
        <v>0.82602644000000003</v>
      </c>
      <c r="P37">
        <f t="shared" si="22"/>
        <v>0.75992318000000003</v>
      </c>
      <c r="Q37">
        <f t="shared" si="22"/>
        <v>0.70361589000000002</v>
      </c>
      <c r="R37">
        <f t="shared" si="22"/>
        <v>0.65507725999999999</v>
      </c>
      <c r="S37">
        <f t="shared" si="22"/>
        <v>0.61280330000000005</v>
      </c>
      <c r="T37">
        <f t="shared" si="22"/>
        <v>0.57565469999999996</v>
      </c>
      <c r="U37">
        <f t="shared" si="22"/>
        <v>0.54275262999999996</v>
      </c>
      <c r="V37">
        <f t="shared" si="22"/>
        <v>0.51340830999999998</v>
      </c>
      <c r="W37">
        <f t="shared" si="22"/>
        <v>0.33323975</v>
      </c>
      <c r="Y37">
        <f t="shared" si="23"/>
        <v>180</v>
      </c>
      <c r="Z37">
        <f t="shared" si="24"/>
        <v>85</v>
      </c>
      <c r="AA37">
        <f t="shared" si="25"/>
        <v>76</v>
      </c>
      <c r="AB37">
        <f t="shared" si="26"/>
        <v>66</v>
      </c>
      <c r="AC37">
        <f t="shared" si="27"/>
        <v>57</v>
      </c>
      <c r="AD37">
        <f t="shared" si="28"/>
        <v>47</v>
      </c>
      <c r="AE37">
        <f t="shared" si="29"/>
        <v>38</v>
      </c>
      <c r="AF37">
        <f t="shared" si="30"/>
        <v>28</v>
      </c>
      <c r="AG37">
        <f t="shared" si="31"/>
        <v>19</v>
      </c>
      <c r="AH37" s="7">
        <f t="shared" si="33"/>
        <v>9.5</v>
      </c>
      <c r="AI37" s="7">
        <f t="shared" si="34"/>
        <v>4.7</v>
      </c>
      <c r="AJ37" s="7">
        <f t="shared" si="35"/>
        <v>3.2</v>
      </c>
      <c r="AK37" s="7">
        <f t="shared" si="36"/>
        <v>2.4</v>
      </c>
      <c r="AL37" s="7">
        <f t="shared" si="37"/>
        <v>1.9</v>
      </c>
      <c r="AM37" s="7">
        <f t="shared" si="38"/>
        <v>1.6</v>
      </c>
      <c r="AN37" s="7">
        <f t="shared" si="39"/>
        <v>1.4</v>
      </c>
      <c r="AO37" s="7">
        <f t="shared" si="40"/>
        <v>1.2</v>
      </c>
      <c r="AP37" s="7">
        <f t="shared" si="41"/>
        <v>1.1000000000000001</v>
      </c>
      <c r="AQ37" s="7">
        <f t="shared" si="42"/>
        <v>0.5</v>
      </c>
    </row>
    <row r="38" spans="1:43" x14ac:dyDescent="0.25">
      <c r="A38" s="2">
        <v>12</v>
      </c>
      <c r="B38">
        <v>12.07</v>
      </c>
      <c r="C38">
        <f t="shared" si="21"/>
        <v>0.92348891</v>
      </c>
      <c r="E38">
        <f t="shared" si="32"/>
        <v>0.99565840000000005</v>
      </c>
      <c r="F38">
        <f t="shared" si="32"/>
        <v>0.99087840999999999</v>
      </c>
      <c r="G38">
        <f t="shared" si="32"/>
        <v>0.98974989999999996</v>
      </c>
      <c r="H38">
        <f t="shared" si="32"/>
        <v>0.98830273000000002</v>
      </c>
      <c r="I38">
        <f t="shared" si="32"/>
        <v>0.98637973000000001</v>
      </c>
      <c r="J38">
        <f t="shared" si="32"/>
        <v>0.98370007999999998</v>
      </c>
      <c r="K38">
        <f t="shared" si="32"/>
        <v>0.97970778999999997</v>
      </c>
      <c r="L38">
        <f t="shared" si="32"/>
        <v>0.97312551000000003</v>
      </c>
      <c r="M38">
        <f t="shared" si="32"/>
        <v>0.96022275000000001</v>
      </c>
      <c r="N38">
        <f t="shared" si="22"/>
        <v>0.92348891</v>
      </c>
      <c r="O38">
        <f t="shared" si="22"/>
        <v>0.85785359999999999</v>
      </c>
      <c r="P38">
        <f t="shared" si="22"/>
        <v>0.80092901000000005</v>
      </c>
      <c r="Q38">
        <f t="shared" si="22"/>
        <v>0.75108900000000001</v>
      </c>
      <c r="R38">
        <f t="shared" si="22"/>
        <v>0.70708846999999997</v>
      </c>
      <c r="S38">
        <f t="shared" si="22"/>
        <v>0.66795795000000002</v>
      </c>
      <c r="T38">
        <f t="shared" si="22"/>
        <v>0.63293131999999996</v>
      </c>
      <c r="U38">
        <f t="shared" si="22"/>
        <v>0.60139513</v>
      </c>
      <c r="V38">
        <f t="shared" si="22"/>
        <v>0.57285240999999998</v>
      </c>
      <c r="W38">
        <f t="shared" si="22"/>
        <v>0.38847764000000001</v>
      </c>
      <c r="Y38">
        <f t="shared" si="23"/>
        <v>229</v>
      </c>
      <c r="Z38">
        <f t="shared" si="24"/>
        <v>109</v>
      </c>
      <c r="AA38">
        <f t="shared" si="25"/>
        <v>97</v>
      </c>
      <c r="AB38">
        <f t="shared" si="26"/>
        <v>84</v>
      </c>
      <c r="AC38">
        <f t="shared" si="27"/>
        <v>72</v>
      </c>
      <c r="AD38">
        <f t="shared" si="28"/>
        <v>60</v>
      </c>
      <c r="AE38">
        <f t="shared" si="29"/>
        <v>48</v>
      </c>
      <c r="AF38">
        <f t="shared" si="30"/>
        <v>36</v>
      </c>
      <c r="AG38">
        <f t="shared" si="31"/>
        <v>24</v>
      </c>
      <c r="AH38" s="7">
        <f t="shared" si="33"/>
        <v>12</v>
      </c>
      <c r="AI38" s="7">
        <f t="shared" si="34"/>
        <v>6</v>
      </c>
      <c r="AJ38" s="7">
        <f t="shared" si="35"/>
        <v>4</v>
      </c>
      <c r="AK38" s="7">
        <f t="shared" si="36"/>
        <v>3</v>
      </c>
      <c r="AL38" s="7">
        <f t="shared" si="37"/>
        <v>2.4</v>
      </c>
      <c r="AM38" s="7">
        <f t="shared" si="38"/>
        <v>2</v>
      </c>
      <c r="AN38" s="7">
        <f t="shared" si="39"/>
        <v>1.7</v>
      </c>
      <c r="AO38" s="7">
        <f t="shared" si="40"/>
        <v>1.5</v>
      </c>
      <c r="AP38" s="7">
        <f t="shared" si="41"/>
        <v>1.3</v>
      </c>
      <c r="AQ38" s="7">
        <f t="shared" si="42"/>
        <v>0.6</v>
      </c>
    </row>
    <row r="39" spans="1:43" x14ac:dyDescent="0.25">
      <c r="A39" s="2">
        <v>13</v>
      </c>
      <c r="B39">
        <v>15.49</v>
      </c>
      <c r="C39">
        <f t="shared" si="21"/>
        <v>0.93935718999999995</v>
      </c>
      <c r="E39">
        <f t="shared" si="32"/>
        <v>0.99661372999999998</v>
      </c>
      <c r="F39">
        <f t="shared" si="32"/>
        <v>0.99287800000000004</v>
      </c>
      <c r="G39">
        <f t="shared" si="32"/>
        <v>0.99199488000000002</v>
      </c>
      <c r="H39">
        <f t="shared" si="32"/>
        <v>0.99086174000000005</v>
      </c>
      <c r="I39">
        <f t="shared" si="32"/>
        <v>0.98935490999999998</v>
      </c>
      <c r="J39">
        <f t="shared" si="32"/>
        <v>0.98725302999999998</v>
      </c>
      <c r="K39">
        <f t="shared" si="32"/>
        <v>0.98411689999999996</v>
      </c>
      <c r="L39">
        <f t="shared" si="32"/>
        <v>0.97893406999999999</v>
      </c>
      <c r="M39">
        <f t="shared" si="32"/>
        <v>0.96873045999999996</v>
      </c>
      <c r="N39">
        <f t="shared" si="22"/>
        <v>0.93935718999999995</v>
      </c>
      <c r="O39">
        <f t="shared" si="22"/>
        <v>0.88564894999999999</v>
      </c>
      <c r="P39">
        <f t="shared" si="22"/>
        <v>0.83775014000000003</v>
      </c>
      <c r="Q39">
        <f t="shared" si="22"/>
        <v>0.79476656000000001</v>
      </c>
      <c r="R39">
        <f t="shared" si="22"/>
        <v>0.75597853999999998</v>
      </c>
      <c r="S39">
        <f t="shared" si="22"/>
        <v>0.72080038999999996</v>
      </c>
      <c r="T39">
        <f t="shared" si="22"/>
        <v>0.68875056999999995</v>
      </c>
      <c r="U39">
        <f t="shared" si="22"/>
        <v>0.65942955999999997</v>
      </c>
      <c r="V39">
        <f t="shared" si="22"/>
        <v>0.63250308</v>
      </c>
      <c r="W39">
        <f t="shared" si="22"/>
        <v>0.44911570000000001</v>
      </c>
      <c r="Y39">
        <f t="shared" si="23"/>
        <v>294</v>
      </c>
      <c r="Z39">
        <f t="shared" si="24"/>
        <v>139</v>
      </c>
      <c r="AA39">
        <f t="shared" si="25"/>
        <v>124</v>
      </c>
      <c r="AB39">
        <f t="shared" si="26"/>
        <v>108</v>
      </c>
      <c r="AC39">
        <f t="shared" si="27"/>
        <v>93</v>
      </c>
      <c r="AD39">
        <f t="shared" si="28"/>
        <v>77</v>
      </c>
      <c r="AE39">
        <f t="shared" si="29"/>
        <v>62</v>
      </c>
      <c r="AF39">
        <f t="shared" si="30"/>
        <v>46</v>
      </c>
      <c r="AG39">
        <f t="shared" si="31"/>
        <v>31</v>
      </c>
      <c r="AH39" s="7">
        <f t="shared" si="33"/>
        <v>15</v>
      </c>
      <c r="AI39" s="7">
        <f t="shared" si="34"/>
        <v>7.7</v>
      </c>
      <c r="AJ39" s="7">
        <f t="shared" si="35"/>
        <v>5.2</v>
      </c>
      <c r="AK39" s="7">
        <f t="shared" si="36"/>
        <v>3.9</v>
      </c>
      <c r="AL39" s="7">
        <f t="shared" si="37"/>
        <v>3.1</v>
      </c>
      <c r="AM39" s="7">
        <f t="shared" si="38"/>
        <v>2.6</v>
      </c>
      <c r="AN39" s="7">
        <f t="shared" si="39"/>
        <v>2.2000000000000002</v>
      </c>
      <c r="AO39" s="7">
        <f t="shared" si="40"/>
        <v>1.9</v>
      </c>
      <c r="AP39" s="7">
        <f t="shared" si="41"/>
        <v>1.7</v>
      </c>
      <c r="AQ39" s="7">
        <f t="shared" si="42"/>
        <v>0.8</v>
      </c>
    </row>
    <row r="40" spans="1:43" x14ac:dyDescent="0.25">
      <c r="A40" s="2">
        <v>14</v>
      </c>
      <c r="B40">
        <v>20.059999999999999</v>
      </c>
      <c r="C40">
        <f t="shared" si="21"/>
        <v>0.95251662000000004</v>
      </c>
      <c r="E40">
        <f t="shared" si="32"/>
        <v>0.99738316000000005</v>
      </c>
      <c r="F40">
        <f t="shared" si="32"/>
        <v>0.99449156999999999</v>
      </c>
      <c r="G40">
        <f t="shared" si="32"/>
        <v>0.99380727999999996</v>
      </c>
      <c r="H40">
        <f t="shared" si="32"/>
        <v>0.99292886000000002</v>
      </c>
      <c r="I40">
        <f t="shared" si="32"/>
        <v>0.99176005</v>
      </c>
      <c r="J40">
        <f t="shared" si="32"/>
        <v>0.99012833</v>
      </c>
      <c r="K40">
        <f t="shared" si="32"/>
        <v>0.98769079000000004</v>
      </c>
      <c r="L40">
        <f t="shared" si="32"/>
        <v>0.98365479</v>
      </c>
      <c r="M40">
        <f t="shared" si="32"/>
        <v>0.97568093</v>
      </c>
      <c r="N40">
        <f t="shared" si="22"/>
        <v>0.95251662000000004</v>
      </c>
      <c r="O40">
        <f t="shared" si="22"/>
        <v>0.90933816999999995</v>
      </c>
      <c r="P40">
        <f t="shared" si="22"/>
        <v>0.86990460000000003</v>
      </c>
      <c r="Q40">
        <f t="shared" si="22"/>
        <v>0.83374895999999998</v>
      </c>
      <c r="R40">
        <f t="shared" si="22"/>
        <v>0.80047884999999996</v>
      </c>
      <c r="S40">
        <f t="shared" si="22"/>
        <v>0.76976208999999995</v>
      </c>
      <c r="T40">
        <f t="shared" si="22"/>
        <v>0.74131559999999996</v>
      </c>
      <c r="U40">
        <f t="shared" si="22"/>
        <v>0.71489665000000002</v>
      </c>
      <c r="V40">
        <f t="shared" si="22"/>
        <v>0.69029594000000005</v>
      </c>
      <c r="W40">
        <f t="shared" si="22"/>
        <v>0.51356886999999996</v>
      </c>
      <c r="Y40">
        <f t="shared" si="23"/>
        <v>381</v>
      </c>
      <c r="Z40">
        <f t="shared" si="24"/>
        <v>181</v>
      </c>
      <c r="AA40">
        <f t="shared" si="25"/>
        <v>160</v>
      </c>
      <c r="AB40">
        <f t="shared" si="26"/>
        <v>140</v>
      </c>
      <c r="AC40">
        <f t="shared" si="27"/>
        <v>120</v>
      </c>
      <c r="AD40">
        <f t="shared" si="28"/>
        <v>100</v>
      </c>
      <c r="AE40">
        <f t="shared" si="29"/>
        <v>80</v>
      </c>
      <c r="AF40">
        <f t="shared" si="30"/>
        <v>60</v>
      </c>
      <c r="AG40">
        <f t="shared" si="31"/>
        <v>40</v>
      </c>
      <c r="AH40" s="7">
        <f t="shared" si="33"/>
        <v>20</v>
      </c>
      <c r="AI40" s="7">
        <f t="shared" si="34"/>
        <v>10</v>
      </c>
      <c r="AJ40" s="7">
        <f t="shared" si="35"/>
        <v>6.7</v>
      </c>
      <c r="AK40" s="7">
        <f t="shared" si="36"/>
        <v>5</v>
      </c>
      <c r="AL40" s="7">
        <f t="shared" si="37"/>
        <v>4</v>
      </c>
      <c r="AM40" s="7">
        <f t="shared" si="38"/>
        <v>3.3</v>
      </c>
      <c r="AN40" s="7">
        <f t="shared" si="39"/>
        <v>2.9</v>
      </c>
      <c r="AO40" s="7">
        <f t="shared" si="40"/>
        <v>2.5</v>
      </c>
      <c r="AP40" s="7">
        <f t="shared" si="41"/>
        <v>2.2000000000000002</v>
      </c>
      <c r="AQ40" s="7">
        <f t="shared" si="42"/>
        <v>1.1000000000000001</v>
      </c>
    </row>
    <row r="41" spans="1:43" x14ac:dyDescent="0.25">
      <c r="A41" s="2">
        <v>15</v>
      </c>
      <c r="B41">
        <v>26.26</v>
      </c>
      <c r="C41">
        <f t="shared" si="21"/>
        <v>0.96331621000000001</v>
      </c>
      <c r="E41">
        <f t="shared" si="32"/>
        <v>0.99799976000000001</v>
      </c>
      <c r="F41">
        <f t="shared" si="32"/>
        <v>0.99578663000000001</v>
      </c>
      <c r="G41">
        <f t="shared" si="32"/>
        <v>0.99526245999999996</v>
      </c>
      <c r="H41">
        <f t="shared" si="32"/>
        <v>0.99458933000000005</v>
      </c>
      <c r="I41">
        <f t="shared" si="32"/>
        <v>0.99369324000000003</v>
      </c>
      <c r="J41">
        <f t="shared" si="32"/>
        <v>0.99244142000000002</v>
      </c>
      <c r="K41">
        <f t="shared" si="32"/>
        <v>0.99056960000000005</v>
      </c>
      <c r="L41">
        <f t="shared" si="32"/>
        <v>0.98746553000000004</v>
      </c>
      <c r="M41">
        <f t="shared" si="32"/>
        <v>0.98131539000000001</v>
      </c>
      <c r="N41">
        <f t="shared" si="22"/>
        <v>0.96331621000000001</v>
      </c>
      <c r="O41">
        <f t="shared" si="22"/>
        <v>0.92922857999999997</v>
      </c>
      <c r="P41">
        <f t="shared" si="22"/>
        <v>0.89747094000000005</v>
      </c>
      <c r="Q41">
        <f t="shared" si="22"/>
        <v>0.86781227999999999</v>
      </c>
      <c r="R41">
        <f t="shared" si="22"/>
        <v>0.84005116999999996</v>
      </c>
      <c r="S41">
        <f t="shared" si="22"/>
        <v>0.81401113999999997</v>
      </c>
      <c r="T41">
        <f t="shared" si="22"/>
        <v>0.78953695999999995</v>
      </c>
      <c r="U41">
        <f t="shared" si="22"/>
        <v>0.76649151000000004</v>
      </c>
      <c r="V41">
        <f t="shared" si="22"/>
        <v>0.74475323999999998</v>
      </c>
      <c r="W41">
        <f t="shared" si="22"/>
        <v>0.58020324000000001</v>
      </c>
      <c r="Y41">
        <f t="shared" si="23"/>
        <v>499</v>
      </c>
      <c r="Z41">
        <f t="shared" si="24"/>
        <v>236</v>
      </c>
      <c r="AA41">
        <f t="shared" si="25"/>
        <v>210</v>
      </c>
      <c r="AB41">
        <f t="shared" si="26"/>
        <v>184</v>
      </c>
      <c r="AC41">
        <f t="shared" si="27"/>
        <v>158</v>
      </c>
      <c r="AD41">
        <f t="shared" si="28"/>
        <v>131</v>
      </c>
      <c r="AE41">
        <f t="shared" si="29"/>
        <v>105</v>
      </c>
      <c r="AF41">
        <f t="shared" si="30"/>
        <v>79</v>
      </c>
      <c r="AG41">
        <f t="shared" si="31"/>
        <v>53</v>
      </c>
      <c r="AH41" s="7">
        <f t="shared" si="33"/>
        <v>26</v>
      </c>
      <c r="AI41" s="7">
        <f t="shared" si="34"/>
        <v>13</v>
      </c>
      <c r="AJ41" s="7">
        <f t="shared" si="35"/>
        <v>8.8000000000000007</v>
      </c>
      <c r="AK41" s="7">
        <f t="shared" si="36"/>
        <v>6.6</v>
      </c>
      <c r="AL41" s="7">
        <f t="shared" si="37"/>
        <v>5.3</v>
      </c>
      <c r="AM41" s="7">
        <f t="shared" si="38"/>
        <v>4.4000000000000004</v>
      </c>
      <c r="AN41" s="7">
        <f t="shared" si="39"/>
        <v>3.8</v>
      </c>
      <c r="AO41" s="7">
        <f t="shared" si="40"/>
        <v>3.3</v>
      </c>
      <c r="AP41" s="7">
        <f t="shared" si="41"/>
        <v>2.9</v>
      </c>
      <c r="AQ41" s="7">
        <f t="shared" si="42"/>
        <v>1.4</v>
      </c>
    </row>
    <row r="42" spans="1:43" x14ac:dyDescent="0.25">
      <c r="A42" s="2">
        <v>16</v>
      </c>
      <c r="B42">
        <v>34.75</v>
      </c>
      <c r="C42">
        <f t="shared" si="21"/>
        <v>0.97202796999999996</v>
      </c>
      <c r="E42">
        <f t="shared" si="32"/>
        <v>0.99848771000000003</v>
      </c>
      <c r="F42">
        <f t="shared" si="32"/>
        <v>0.99681275000000003</v>
      </c>
      <c r="G42">
        <f t="shared" si="32"/>
        <v>0.99641577000000003</v>
      </c>
      <c r="H42">
        <f t="shared" si="32"/>
        <v>0.99590582999999999</v>
      </c>
      <c r="I42">
        <f t="shared" si="32"/>
        <v>0.99522672999999995</v>
      </c>
      <c r="J42">
        <f t="shared" si="32"/>
        <v>0.99427754000000002</v>
      </c>
      <c r="K42">
        <f t="shared" si="32"/>
        <v>0.99285714000000003</v>
      </c>
      <c r="L42">
        <f t="shared" si="32"/>
        <v>0.99049880999999995</v>
      </c>
      <c r="M42">
        <f t="shared" si="32"/>
        <v>0.98581560000000001</v>
      </c>
      <c r="N42">
        <f t="shared" ref="N42:W50" si="43">ROUND($C42*N$1/($C42*N$1+(1-$C42)*(1-N$1)),8)</f>
        <v>0.97202796999999996</v>
      </c>
      <c r="O42">
        <f t="shared" si="43"/>
        <v>0.94557822999999996</v>
      </c>
      <c r="P42">
        <f t="shared" si="43"/>
        <v>0.92052979999999995</v>
      </c>
      <c r="Q42">
        <f t="shared" si="43"/>
        <v>0.89677419000000003</v>
      </c>
      <c r="R42">
        <f t="shared" si="43"/>
        <v>0.87421382999999997</v>
      </c>
      <c r="S42">
        <f t="shared" si="43"/>
        <v>0.85276072999999997</v>
      </c>
      <c r="T42">
        <f t="shared" si="43"/>
        <v>0.83233531999999999</v>
      </c>
      <c r="U42">
        <f t="shared" si="43"/>
        <v>0.81286548999999997</v>
      </c>
      <c r="V42">
        <f t="shared" si="43"/>
        <v>0.79428569999999998</v>
      </c>
      <c r="W42">
        <f t="shared" si="43"/>
        <v>0.64651161000000001</v>
      </c>
      <c r="Y42">
        <f t="shared" si="23"/>
        <v>660</v>
      </c>
      <c r="Z42">
        <f t="shared" si="24"/>
        <v>313</v>
      </c>
      <c r="AA42">
        <f t="shared" si="25"/>
        <v>278</v>
      </c>
      <c r="AB42">
        <f t="shared" si="26"/>
        <v>243</v>
      </c>
      <c r="AC42">
        <f t="shared" si="27"/>
        <v>208</v>
      </c>
      <c r="AD42">
        <f t="shared" si="28"/>
        <v>174</v>
      </c>
      <c r="AE42">
        <f t="shared" si="29"/>
        <v>139</v>
      </c>
      <c r="AF42">
        <f t="shared" si="30"/>
        <v>104</v>
      </c>
      <c r="AG42">
        <f t="shared" si="31"/>
        <v>69</v>
      </c>
      <c r="AH42">
        <f t="shared" si="33"/>
        <v>35</v>
      </c>
      <c r="AI42">
        <f t="shared" si="34"/>
        <v>17</v>
      </c>
      <c r="AJ42">
        <f t="shared" si="35"/>
        <v>12</v>
      </c>
      <c r="AK42">
        <f t="shared" si="36"/>
        <v>8.6999999999999993</v>
      </c>
      <c r="AL42">
        <f t="shared" si="37"/>
        <v>6.9</v>
      </c>
      <c r="AM42">
        <f t="shared" si="38"/>
        <v>5.8</v>
      </c>
      <c r="AN42">
        <f t="shared" si="39"/>
        <v>5</v>
      </c>
      <c r="AO42">
        <f t="shared" si="40"/>
        <v>4.3</v>
      </c>
      <c r="AP42">
        <f t="shared" si="41"/>
        <v>3.9</v>
      </c>
      <c r="AQ42">
        <f t="shared" si="42"/>
        <v>1.8</v>
      </c>
    </row>
    <row r="43" spans="1:43" x14ac:dyDescent="0.25">
      <c r="A43" s="2">
        <v>17</v>
      </c>
      <c r="B43">
        <v>46.52</v>
      </c>
      <c r="C43">
        <f t="shared" si="21"/>
        <v>0.97895622999999998</v>
      </c>
      <c r="E43">
        <f t="shared" si="32"/>
        <v>0.99886989999999998</v>
      </c>
      <c r="F43">
        <f t="shared" si="32"/>
        <v>0.99761723000000002</v>
      </c>
      <c r="G43">
        <f t="shared" si="32"/>
        <v>0.99732018</v>
      </c>
      <c r="H43">
        <f t="shared" si="32"/>
        <v>0.99693852999999999</v>
      </c>
      <c r="I43">
        <f t="shared" si="32"/>
        <v>0.99643009999999999</v>
      </c>
      <c r="J43">
        <f t="shared" si="32"/>
        <v>0.99571918000000004</v>
      </c>
      <c r="K43">
        <f t="shared" si="32"/>
        <v>0.99465468999999995</v>
      </c>
      <c r="L43">
        <f t="shared" si="32"/>
        <v>0.99288560000000003</v>
      </c>
      <c r="M43">
        <f t="shared" si="32"/>
        <v>0.98936623000000001</v>
      </c>
      <c r="N43">
        <f t="shared" si="43"/>
        <v>0.97895622999999998</v>
      </c>
      <c r="O43">
        <f t="shared" si="43"/>
        <v>0.95877988999999997</v>
      </c>
      <c r="P43">
        <f t="shared" si="43"/>
        <v>0.93941841999999998</v>
      </c>
      <c r="Q43">
        <f t="shared" si="43"/>
        <v>0.92082344000000005</v>
      </c>
      <c r="R43">
        <f t="shared" si="43"/>
        <v>0.90295031000000003</v>
      </c>
      <c r="S43">
        <f t="shared" si="43"/>
        <v>0.88575780999999998</v>
      </c>
      <c r="T43">
        <f t="shared" si="43"/>
        <v>0.86920777999999999</v>
      </c>
      <c r="U43">
        <f t="shared" si="43"/>
        <v>0.85326486000000001</v>
      </c>
      <c r="V43">
        <f t="shared" si="43"/>
        <v>0.83789625999999995</v>
      </c>
      <c r="W43">
        <f t="shared" si="43"/>
        <v>0.71001221999999997</v>
      </c>
      <c r="Y43">
        <f t="shared" si="23"/>
        <v>884</v>
      </c>
      <c r="Z43">
        <f t="shared" si="24"/>
        <v>419</v>
      </c>
      <c r="AA43">
        <f t="shared" si="25"/>
        <v>372</v>
      </c>
      <c r="AB43">
        <f t="shared" si="26"/>
        <v>326</v>
      </c>
      <c r="AC43">
        <f t="shared" si="27"/>
        <v>279</v>
      </c>
      <c r="AD43">
        <f t="shared" si="28"/>
        <v>233</v>
      </c>
      <c r="AE43">
        <f t="shared" si="29"/>
        <v>186</v>
      </c>
      <c r="AF43">
        <f t="shared" si="30"/>
        <v>140</v>
      </c>
      <c r="AG43">
        <f t="shared" si="31"/>
        <v>93</v>
      </c>
      <c r="AH43">
        <f t="shared" si="33"/>
        <v>47</v>
      </c>
      <c r="AI43">
        <f t="shared" si="34"/>
        <v>23</v>
      </c>
      <c r="AJ43">
        <f t="shared" si="35"/>
        <v>16</v>
      </c>
      <c r="AK43">
        <f t="shared" si="36"/>
        <v>12</v>
      </c>
      <c r="AL43">
        <f t="shared" si="37"/>
        <v>9.3000000000000007</v>
      </c>
      <c r="AM43">
        <f t="shared" si="38"/>
        <v>7.8</v>
      </c>
      <c r="AN43">
        <f t="shared" si="39"/>
        <v>6.6</v>
      </c>
      <c r="AO43">
        <f t="shared" si="40"/>
        <v>5.8</v>
      </c>
      <c r="AP43">
        <f t="shared" si="41"/>
        <v>5.2</v>
      </c>
      <c r="AQ43">
        <f t="shared" si="42"/>
        <v>2.4</v>
      </c>
    </row>
    <row r="44" spans="1:43" x14ac:dyDescent="0.25">
      <c r="A44" s="2">
        <v>18</v>
      </c>
      <c r="B44">
        <v>63.05</v>
      </c>
      <c r="C44">
        <f t="shared" si="21"/>
        <v>0.98438720000000002</v>
      </c>
      <c r="E44">
        <f t="shared" si="32"/>
        <v>0.99916594000000003</v>
      </c>
      <c r="F44">
        <f t="shared" si="32"/>
        <v>0.99824082999999997</v>
      </c>
      <c r="G44">
        <f t="shared" si="32"/>
        <v>0.99802137000000002</v>
      </c>
      <c r="H44">
        <f t="shared" si="32"/>
        <v>0.99773935000000002</v>
      </c>
      <c r="I44">
        <f t="shared" si="32"/>
        <v>0.99736356000000004</v>
      </c>
      <c r="J44">
        <f t="shared" si="32"/>
        <v>0.99683794999999997</v>
      </c>
      <c r="K44">
        <f t="shared" si="32"/>
        <v>0.99605054999999998</v>
      </c>
      <c r="L44">
        <f t="shared" si="32"/>
        <v>0.99474099000000005</v>
      </c>
      <c r="M44">
        <f t="shared" si="32"/>
        <v>0.99213218000000003</v>
      </c>
      <c r="N44">
        <f t="shared" si="43"/>
        <v>0.98438720000000002</v>
      </c>
      <c r="O44">
        <f t="shared" si="43"/>
        <v>0.96925441999999995</v>
      </c>
      <c r="P44">
        <f t="shared" si="43"/>
        <v>0.95457987</v>
      </c>
      <c r="Q44">
        <f t="shared" si="43"/>
        <v>0.94034304000000002</v>
      </c>
      <c r="R44">
        <f t="shared" si="43"/>
        <v>0.92652462999999996</v>
      </c>
      <c r="S44">
        <f t="shared" si="43"/>
        <v>0.91310645999999995</v>
      </c>
      <c r="T44">
        <f t="shared" si="43"/>
        <v>0.90007139000000003</v>
      </c>
      <c r="U44">
        <f t="shared" si="43"/>
        <v>0.88740324999999998</v>
      </c>
      <c r="V44">
        <f t="shared" si="43"/>
        <v>0.87508675999999996</v>
      </c>
      <c r="W44">
        <f t="shared" si="43"/>
        <v>0.76843391000000005</v>
      </c>
      <c r="Y44">
        <f t="shared" si="23"/>
        <v>1198</v>
      </c>
      <c r="Z44">
        <f t="shared" si="24"/>
        <v>567</v>
      </c>
      <c r="AA44">
        <f t="shared" si="25"/>
        <v>504</v>
      </c>
      <c r="AB44">
        <f t="shared" si="26"/>
        <v>441</v>
      </c>
      <c r="AC44">
        <f t="shared" si="27"/>
        <v>378</v>
      </c>
      <c r="AD44">
        <f t="shared" si="28"/>
        <v>315</v>
      </c>
      <c r="AE44">
        <f t="shared" si="29"/>
        <v>252</v>
      </c>
      <c r="AF44">
        <f t="shared" si="30"/>
        <v>189</v>
      </c>
      <c r="AG44">
        <f t="shared" si="31"/>
        <v>126</v>
      </c>
      <c r="AH44">
        <f t="shared" si="33"/>
        <v>63</v>
      </c>
      <c r="AI44">
        <f t="shared" si="34"/>
        <v>32</v>
      </c>
      <c r="AJ44">
        <f t="shared" si="35"/>
        <v>21</v>
      </c>
      <c r="AK44">
        <f t="shared" si="36"/>
        <v>16</v>
      </c>
      <c r="AL44">
        <f t="shared" si="37"/>
        <v>13</v>
      </c>
      <c r="AM44">
        <f t="shared" si="38"/>
        <v>11</v>
      </c>
      <c r="AN44">
        <f t="shared" si="39"/>
        <v>9</v>
      </c>
      <c r="AO44">
        <f t="shared" si="40"/>
        <v>7.9</v>
      </c>
      <c r="AP44">
        <f t="shared" si="41"/>
        <v>7</v>
      </c>
      <c r="AQ44">
        <f t="shared" si="42"/>
        <v>3.3</v>
      </c>
    </row>
    <row r="45" spans="1:43" x14ac:dyDescent="0.25">
      <c r="A45" s="2">
        <v>19</v>
      </c>
      <c r="B45">
        <v>86.55</v>
      </c>
      <c r="C45">
        <f t="shared" si="21"/>
        <v>0.98857795999999998</v>
      </c>
      <c r="E45">
        <f t="shared" si="32"/>
        <v>0.99939226000000003</v>
      </c>
      <c r="F45">
        <f t="shared" si="32"/>
        <v>0.99871787000000001</v>
      </c>
      <c r="G45">
        <f t="shared" si="32"/>
        <v>0.99855782999999998</v>
      </c>
      <c r="H45">
        <f t="shared" si="32"/>
        <v>0.99835214999999999</v>
      </c>
      <c r="I45">
        <f t="shared" si="32"/>
        <v>0.99807802999999995</v>
      </c>
      <c r="J45">
        <f t="shared" si="32"/>
        <v>0.99769452999999997</v>
      </c>
      <c r="K45">
        <f t="shared" si="32"/>
        <v>0.99711981999999999</v>
      </c>
      <c r="L45">
        <f t="shared" si="32"/>
        <v>0.99616344000000001</v>
      </c>
      <c r="M45">
        <f t="shared" si="32"/>
        <v>0.99425618000000004</v>
      </c>
      <c r="N45">
        <f t="shared" si="43"/>
        <v>0.98857795999999998</v>
      </c>
      <c r="O45">
        <f t="shared" si="43"/>
        <v>0.97741389999999995</v>
      </c>
      <c r="P45">
        <f t="shared" si="43"/>
        <v>0.96649918000000001</v>
      </c>
      <c r="Q45">
        <f t="shared" si="43"/>
        <v>0.95582553000000003</v>
      </c>
      <c r="R45">
        <f t="shared" si="43"/>
        <v>0.94538506</v>
      </c>
      <c r="S45">
        <f t="shared" si="43"/>
        <v>0.93517019999999995</v>
      </c>
      <c r="T45">
        <f t="shared" si="43"/>
        <v>0.92517373000000003</v>
      </c>
      <c r="U45">
        <f t="shared" si="43"/>
        <v>0.91538870999999999</v>
      </c>
      <c r="V45">
        <f t="shared" si="43"/>
        <v>0.90580850999999996</v>
      </c>
      <c r="W45">
        <f t="shared" si="43"/>
        <v>0.81999058999999996</v>
      </c>
      <c r="Y45">
        <f t="shared" si="23"/>
        <v>1644</v>
      </c>
      <c r="Z45">
        <f t="shared" si="24"/>
        <v>779</v>
      </c>
      <c r="AA45">
        <f t="shared" si="25"/>
        <v>692</v>
      </c>
      <c r="AB45">
        <f t="shared" si="26"/>
        <v>606</v>
      </c>
      <c r="AC45">
        <f t="shared" si="27"/>
        <v>519</v>
      </c>
      <c r="AD45">
        <f t="shared" si="28"/>
        <v>433</v>
      </c>
      <c r="AE45">
        <f t="shared" si="29"/>
        <v>346</v>
      </c>
      <c r="AF45">
        <f t="shared" si="30"/>
        <v>260</v>
      </c>
      <c r="AG45">
        <f t="shared" si="31"/>
        <v>173</v>
      </c>
      <c r="AH45">
        <f t="shared" si="33"/>
        <v>87</v>
      </c>
      <c r="AI45">
        <f t="shared" si="34"/>
        <v>43</v>
      </c>
      <c r="AJ45">
        <f t="shared" si="35"/>
        <v>29</v>
      </c>
      <c r="AK45">
        <f t="shared" si="36"/>
        <v>22</v>
      </c>
      <c r="AL45">
        <f t="shared" si="37"/>
        <v>17</v>
      </c>
      <c r="AM45">
        <f t="shared" si="38"/>
        <v>14</v>
      </c>
      <c r="AN45">
        <f t="shared" si="39"/>
        <v>12</v>
      </c>
      <c r="AO45">
        <f t="shared" si="40"/>
        <v>11</v>
      </c>
      <c r="AP45">
        <f t="shared" si="41"/>
        <v>9.6</v>
      </c>
      <c r="AQ45">
        <f t="shared" si="42"/>
        <v>4.5999999999999996</v>
      </c>
    </row>
    <row r="46" spans="1:43" x14ac:dyDescent="0.25">
      <c r="A46" s="2">
        <v>20</v>
      </c>
      <c r="B46">
        <v>120.4</v>
      </c>
      <c r="C46">
        <f t="shared" si="21"/>
        <v>0.99176277000000002</v>
      </c>
      <c r="E46">
        <f t="shared" si="32"/>
        <v>0.99956305000000001</v>
      </c>
      <c r="F46">
        <f t="shared" si="32"/>
        <v>0.99907800000000002</v>
      </c>
      <c r="G46">
        <f t="shared" si="32"/>
        <v>0.99896286999999995</v>
      </c>
      <c r="H46">
        <f t="shared" ref="E46:M50" si="44">ROUND($C46*H$1/($C46*H$1+(1-$C46)*(1-H$1)),8)</f>
        <v>0.99881489000000001</v>
      </c>
      <c r="I46">
        <f t="shared" si="44"/>
        <v>0.99861763999999997</v>
      </c>
      <c r="J46">
        <f t="shared" si="44"/>
        <v>0.99834162999999998</v>
      </c>
      <c r="K46">
        <f t="shared" si="44"/>
        <v>0.99792789000000004</v>
      </c>
      <c r="L46">
        <f t="shared" si="44"/>
        <v>0.99723910000000004</v>
      </c>
      <c r="M46">
        <f t="shared" si="44"/>
        <v>0.99586434999999995</v>
      </c>
      <c r="N46">
        <f t="shared" si="43"/>
        <v>0.99176277000000002</v>
      </c>
      <c r="O46">
        <f t="shared" si="43"/>
        <v>0.98366014000000002</v>
      </c>
      <c r="P46">
        <f t="shared" si="43"/>
        <v>0.97568882000000001</v>
      </c>
      <c r="Q46">
        <f t="shared" si="43"/>
        <v>0.96784566999999999</v>
      </c>
      <c r="R46">
        <f t="shared" si="43"/>
        <v>0.96012759999999997</v>
      </c>
      <c r="S46">
        <f t="shared" si="43"/>
        <v>0.95253166</v>
      </c>
      <c r="T46">
        <f t="shared" si="43"/>
        <v>0.94505496</v>
      </c>
      <c r="U46">
        <f t="shared" si="43"/>
        <v>0.93769471999999998</v>
      </c>
      <c r="V46">
        <f t="shared" si="43"/>
        <v>0.93044824000000004</v>
      </c>
      <c r="W46">
        <f t="shared" si="43"/>
        <v>0.86370161000000001</v>
      </c>
      <c r="Y46">
        <f t="shared" si="23"/>
        <v>2288</v>
      </c>
      <c r="Z46">
        <f t="shared" si="24"/>
        <v>1084</v>
      </c>
      <c r="AA46">
        <f t="shared" si="25"/>
        <v>963</v>
      </c>
      <c r="AB46">
        <f t="shared" si="26"/>
        <v>843</v>
      </c>
      <c r="AC46">
        <f t="shared" si="27"/>
        <v>722</v>
      </c>
      <c r="AD46">
        <f t="shared" si="28"/>
        <v>602</v>
      </c>
      <c r="AE46">
        <f t="shared" si="29"/>
        <v>482</v>
      </c>
      <c r="AF46">
        <f t="shared" si="30"/>
        <v>361</v>
      </c>
      <c r="AG46">
        <f t="shared" si="31"/>
        <v>241</v>
      </c>
      <c r="AH46">
        <f t="shared" si="33"/>
        <v>120</v>
      </c>
      <c r="AI46">
        <f t="shared" si="34"/>
        <v>60</v>
      </c>
      <c r="AJ46">
        <f t="shared" si="35"/>
        <v>40</v>
      </c>
      <c r="AK46">
        <f t="shared" si="36"/>
        <v>30</v>
      </c>
      <c r="AL46">
        <f t="shared" si="37"/>
        <v>24</v>
      </c>
      <c r="AM46">
        <f t="shared" si="38"/>
        <v>20</v>
      </c>
      <c r="AN46">
        <f t="shared" si="39"/>
        <v>17</v>
      </c>
      <c r="AO46">
        <f t="shared" si="40"/>
        <v>15</v>
      </c>
      <c r="AP46">
        <f t="shared" si="41"/>
        <v>13</v>
      </c>
      <c r="AQ46">
        <f t="shared" si="42"/>
        <v>6.3</v>
      </c>
    </row>
    <row r="47" spans="1:43" x14ac:dyDescent="0.25">
      <c r="A47" s="2">
        <v>21</v>
      </c>
      <c r="B47">
        <v>169.7</v>
      </c>
      <c r="C47">
        <f t="shared" si="21"/>
        <v>0.99414177000000004</v>
      </c>
      <c r="E47">
        <f t="shared" si="44"/>
        <v>0.99968995000000005</v>
      </c>
      <c r="F47">
        <f t="shared" si="44"/>
        <v>0.99934568000000001</v>
      </c>
      <c r="G47">
        <f t="shared" si="44"/>
        <v>0.99926395000000001</v>
      </c>
      <c r="H47">
        <f t="shared" si="44"/>
        <v>0.99915889000000002</v>
      </c>
      <c r="I47">
        <f t="shared" si="44"/>
        <v>0.99901883999999996</v>
      </c>
      <c r="J47">
        <f t="shared" si="44"/>
        <v>0.99882283999999999</v>
      </c>
      <c r="K47">
        <f t="shared" si="44"/>
        <v>0.99852898000000001</v>
      </c>
      <c r="L47">
        <f t="shared" si="44"/>
        <v>0.99803960000000003</v>
      </c>
      <c r="M47">
        <f t="shared" si="44"/>
        <v>0.99706227999999997</v>
      </c>
      <c r="N47">
        <f t="shared" si="43"/>
        <v>0.99414177000000004</v>
      </c>
      <c r="O47">
        <f t="shared" si="43"/>
        <v>0.98835178000000001</v>
      </c>
      <c r="P47">
        <f t="shared" si="43"/>
        <v>0.98262883999999995</v>
      </c>
      <c r="Q47">
        <f t="shared" si="43"/>
        <v>0.97697179000000001</v>
      </c>
      <c r="R47">
        <f t="shared" si="43"/>
        <v>0.97137951</v>
      </c>
      <c r="S47">
        <f t="shared" si="43"/>
        <v>0.96585089000000002</v>
      </c>
      <c r="T47">
        <f t="shared" si="43"/>
        <v>0.96038484000000002</v>
      </c>
      <c r="U47">
        <f t="shared" si="43"/>
        <v>0.95498031000000005</v>
      </c>
      <c r="V47">
        <f t="shared" si="43"/>
        <v>0.94963626999999995</v>
      </c>
      <c r="W47">
        <f t="shared" si="43"/>
        <v>0.89931108999999998</v>
      </c>
      <c r="Y47">
        <f t="shared" si="23"/>
        <v>3224</v>
      </c>
      <c r="Z47">
        <f t="shared" si="24"/>
        <v>1527</v>
      </c>
      <c r="AA47">
        <f t="shared" si="25"/>
        <v>1358</v>
      </c>
      <c r="AB47">
        <f t="shared" si="26"/>
        <v>1188</v>
      </c>
      <c r="AC47">
        <f t="shared" si="27"/>
        <v>1018</v>
      </c>
      <c r="AD47">
        <f t="shared" si="28"/>
        <v>849</v>
      </c>
      <c r="AE47">
        <f t="shared" si="29"/>
        <v>679</v>
      </c>
      <c r="AF47">
        <f t="shared" si="30"/>
        <v>509</v>
      </c>
      <c r="AG47">
        <f t="shared" si="31"/>
        <v>339</v>
      </c>
      <c r="AH47">
        <f t="shared" si="33"/>
        <v>170</v>
      </c>
      <c r="AI47">
        <f t="shared" si="34"/>
        <v>85</v>
      </c>
      <c r="AJ47">
        <f t="shared" si="35"/>
        <v>57</v>
      </c>
      <c r="AK47">
        <f t="shared" si="36"/>
        <v>42</v>
      </c>
      <c r="AL47">
        <f t="shared" si="37"/>
        <v>34</v>
      </c>
      <c r="AM47">
        <f t="shared" si="38"/>
        <v>28</v>
      </c>
      <c r="AN47">
        <f t="shared" si="39"/>
        <v>24</v>
      </c>
      <c r="AO47">
        <f t="shared" si="40"/>
        <v>21</v>
      </c>
      <c r="AP47">
        <f t="shared" si="41"/>
        <v>19</v>
      </c>
      <c r="AQ47">
        <f t="shared" si="42"/>
        <v>8.9</v>
      </c>
    </row>
    <row r="48" spans="1:43" x14ac:dyDescent="0.25">
      <c r="A48" s="2">
        <v>22</v>
      </c>
      <c r="B48">
        <v>242.7</v>
      </c>
      <c r="C48">
        <f t="shared" si="21"/>
        <v>0.99589658999999997</v>
      </c>
      <c r="E48">
        <f t="shared" si="44"/>
        <v>0.99978319000000004</v>
      </c>
      <c r="F48">
        <f t="shared" si="44"/>
        <v>0.99954240000000005</v>
      </c>
      <c r="G48">
        <f t="shared" si="44"/>
        <v>0.99948523</v>
      </c>
      <c r="H48">
        <f t="shared" si="44"/>
        <v>0.99941173000000005</v>
      </c>
      <c r="I48">
        <f t="shared" si="44"/>
        <v>0.99931375</v>
      </c>
      <c r="J48">
        <f t="shared" si="44"/>
        <v>0.99917661999999996</v>
      </c>
      <c r="K48">
        <f t="shared" si="44"/>
        <v>0.99897097999999995</v>
      </c>
      <c r="L48">
        <f t="shared" si="44"/>
        <v>0.99862843999999995</v>
      </c>
      <c r="M48">
        <f t="shared" si="44"/>
        <v>0.99794408000000001</v>
      </c>
      <c r="N48">
        <f t="shared" si="43"/>
        <v>0.99589658999999997</v>
      </c>
      <c r="O48">
        <f t="shared" si="43"/>
        <v>0.99182672000000005</v>
      </c>
      <c r="P48">
        <f t="shared" si="43"/>
        <v>0.98778997999999996</v>
      </c>
      <c r="Q48">
        <f t="shared" si="43"/>
        <v>0.98378595999999996</v>
      </c>
      <c r="R48">
        <f t="shared" si="43"/>
        <v>0.97981426999999999</v>
      </c>
      <c r="S48">
        <f t="shared" si="43"/>
        <v>0.97587451999999997</v>
      </c>
      <c r="T48">
        <f t="shared" si="43"/>
        <v>0.97196632999999999</v>
      </c>
      <c r="U48">
        <f t="shared" si="43"/>
        <v>0.96808932000000003</v>
      </c>
      <c r="V48">
        <f t="shared" si="43"/>
        <v>0.96424310999999996</v>
      </c>
      <c r="W48">
        <f t="shared" si="43"/>
        <v>0.92739771000000004</v>
      </c>
      <c r="Y48">
        <f t="shared" si="23"/>
        <v>4611</v>
      </c>
      <c r="Z48">
        <f t="shared" si="24"/>
        <v>2184</v>
      </c>
      <c r="AA48">
        <f t="shared" si="25"/>
        <v>1942</v>
      </c>
      <c r="AB48">
        <f t="shared" si="26"/>
        <v>1699</v>
      </c>
      <c r="AC48">
        <f t="shared" si="27"/>
        <v>1456</v>
      </c>
      <c r="AD48">
        <f t="shared" si="28"/>
        <v>1214</v>
      </c>
      <c r="AE48">
        <f t="shared" si="29"/>
        <v>971</v>
      </c>
      <c r="AF48">
        <f t="shared" si="30"/>
        <v>728</v>
      </c>
      <c r="AG48">
        <f t="shared" si="31"/>
        <v>485</v>
      </c>
      <c r="AH48">
        <f t="shared" si="33"/>
        <v>243</v>
      </c>
      <c r="AI48">
        <f t="shared" si="34"/>
        <v>121</v>
      </c>
      <c r="AJ48">
        <f t="shared" si="35"/>
        <v>81</v>
      </c>
      <c r="AK48">
        <f t="shared" si="36"/>
        <v>61</v>
      </c>
      <c r="AL48">
        <f t="shared" si="37"/>
        <v>49</v>
      </c>
      <c r="AM48">
        <f t="shared" si="38"/>
        <v>40</v>
      </c>
      <c r="AN48">
        <f t="shared" si="39"/>
        <v>35</v>
      </c>
      <c r="AO48">
        <f t="shared" si="40"/>
        <v>30</v>
      </c>
      <c r="AP48">
        <f t="shared" si="41"/>
        <v>27</v>
      </c>
      <c r="AQ48">
        <f t="shared" si="42"/>
        <v>13</v>
      </c>
    </row>
    <row r="49" spans="1:43" x14ac:dyDescent="0.25">
      <c r="A49" s="2">
        <v>23</v>
      </c>
      <c r="B49">
        <v>352.2</v>
      </c>
      <c r="C49">
        <f t="shared" si="21"/>
        <v>0.99716874</v>
      </c>
      <c r="E49">
        <f t="shared" si="44"/>
        <v>0.99985058999999998</v>
      </c>
      <c r="F49">
        <f t="shared" si="44"/>
        <v>0.99968462000000002</v>
      </c>
      <c r="G49">
        <f t="shared" si="44"/>
        <v>0.99964520999999995</v>
      </c>
      <c r="H49">
        <f t="shared" si="44"/>
        <v>0.99959454999999997</v>
      </c>
      <c r="I49">
        <f t="shared" si="44"/>
        <v>0.99952700999999999</v>
      </c>
      <c r="J49">
        <f t="shared" si="44"/>
        <v>0.99943245999999997</v>
      </c>
      <c r="K49">
        <f t="shared" si="44"/>
        <v>0.99929067999999999</v>
      </c>
      <c r="L49">
        <f t="shared" si="44"/>
        <v>0.99905445999999998</v>
      </c>
      <c r="M49">
        <f t="shared" si="44"/>
        <v>0.99858236</v>
      </c>
      <c r="N49">
        <f t="shared" si="43"/>
        <v>0.99716874</v>
      </c>
      <c r="O49">
        <f t="shared" si="43"/>
        <v>0.99435346999999996</v>
      </c>
      <c r="P49">
        <f t="shared" si="43"/>
        <v>0.99155404999999996</v>
      </c>
      <c r="Q49">
        <f t="shared" si="43"/>
        <v>0.98877033999999997</v>
      </c>
      <c r="R49">
        <f t="shared" si="43"/>
        <v>0.98600222999999998</v>
      </c>
      <c r="S49">
        <f t="shared" si="43"/>
        <v>0.98324955999999997</v>
      </c>
      <c r="T49">
        <f t="shared" si="43"/>
        <v>0.98051222999999998</v>
      </c>
      <c r="U49">
        <f t="shared" si="43"/>
        <v>0.97779008999999995</v>
      </c>
      <c r="V49">
        <f t="shared" si="43"/>
        <v>0.97508302999999996</v>
      </c>
      <c r="W49">
        <f t="shared" si="43"/>
        <v>0.94881459999999995</v>
      </c>
      <c r="Y49">
        <f t="shared" si="23"/>
        <v>6692</v>
      </c>
      <c r="Z49">
        <f t="shared" si="24"/>
        <v>3170</v>
      </c>
      <c r="AA49">
        <f t="shared" si="25"/>
        <v>2818</v>
      </c>
      <c r="AB49">
        <f t="shared" si="26"/>
        <v>2465</v>
      </c>
      <c r="AC49">
        <f t="shared" si="27"/>
        <v>2113</v>
      </c>
      <c r="AD49">
        <f t="shared" si="28"/>
        <v>1761</v>
      </c>
      <c r="AE49">
        <f t="shared" si="29"/>
        <v>1409</v>
      </c>
      <c r="AF49">
        <f t="shared" si="30"/>
        <v>1057</v>
      </c>
      <c r="AG49">
        <f t="shared" si="31"/>
        <v>704</v>
      </c>
      <c r="AH49">
        <f t="shared" si="33"/>
        <v>352</v>
      </c>
      <c r="AI49">
        <f t="shared" si="34"/>
        <v>176</v>
      </c>
      <c r="AJ49">
        <f t="shared" si="35"/>
        <v>117</v>
      </c>
      <c r="AK49">
        <f t="shared" si="36"/>
        <v>88</v>
      </c>
      <c r="AL49">
        <f t="shared" si="37"/>
        <v>70</v>
      </c>
      <c r="AM49">
        <f t="shared" si="38"/>
        <v>59</v>
      </c>
      <c r="AN49">
        <f t="shared" si="39"/>
        <v>50</v>
      </c>
      <c r="AO49">
        <f t="shared" si="40"/>
        <v>44</v>
      </c>
      <c r="AP49">
        <f t="shared" si="41"/>
        <v>39</v>
      </c>
      <c r="AQ49">
        <f t="shared" si="42"/>
        <v>19</v>
      </c>
    </row>
    <row r="50" spans="1:43" x14ac:dyDescent="0.25">
      <c r="A50" s="2">
        <v>24</v>
      </c>
      <c r="B50">
        <v>518.70000000000005</v>
      </c>
      <c r="C50">
        <f t="shared" si="21"/>
        <v>0.99807581000000001</v>
      </c>
      <c r="E50">
        <f t="shared" si="44"/>
        <v>0.99989854</v>
      </c>
      <c r="F50">
        <f t="shared" si="44"/>
        <v>0.99978582999999999</v>
      </c>
      <c r="G50">
        <f t="shared" si="44"/>
        <v>0.99975906999999997</v>
      </c>
      <c r="H50">
        <f t="shared" si="44"/>
        <v>0.99972466000000004</v>
      </c>
      <c r="I50">
        <f t="shared" si="44"/>
        <v>0.99967879000000004</v>
      </c>
      <c r="J50">
        <f t="shared" si="44"/>
        <v>0.99961456999999998</v>
      </c>
      <c r="K50">
        <f t="shared" si="44"/>
        <v>0.99951825999999999</v>
      </c>
      <c r="L50">
        <f t="shared" si="44"/>
        <v>0.99935777999999997</v>
      </c>
      <c r="M50">
        <f t="shared" si="44"/>
        <v>0.99903697999999996</v>
      </c>
      <c r="N50">
        <f t="shared" si="43"/>
        <v>0.99807581000000001</v>
      </c>
      <c r="O50">
        <f t="shared" si="43"/>
        <v>0.99615900999999996</v>
      </c>
      <c r="P50">
        <f t="shared" si="43"/>
        <v>0.99424955999999998</v>
      </c>
      <c r="Q50">
        <f t="shared" si="43"/>
        <v>0.99234741999999998</v>
      </c>
      <c r="R50">
        <f t="shared" si="43"/>
        <v>0.99045253</v>
      </c>
      <c r="S50">
        <f t="shared" si="43"/>
        <v>0.98856487999999998</v>
      </c>
      <c r="T50">
        <f t="shared" si="43"/>
        <v>0.98668440000000002</v>
      </c>
      <c r="U50">
        <f t="shared" si="43"/>
        <v>0.98481105999999996</v>
      </c>
      <c r="V50">
        <f t="shared" si="43"/>
        <v>0.98294482999999999</v>
      </c>
      <c r="W50">
        <f t="shared" si="43"/>
        <v>0.96466426000000005</v>
      </c>
      <c r="Y50">
        <f t="shared" si="23"/>
        <v>9855</v>
      </c>
      <c r="Z50">
        <f t="shared" si="24"/>
        <v>4668</v>
      </c>
      <c r="AA50">
        <f t="shared" si="25"/>
        <v>4150</v>
      </c>
      <c r="AB50">
        <f t="shared" si="26"/>
        <v>3631</v>
      </c>
      <c r="AC50">
        <f t="shared" si="27"/>
        <v>3112</v>
      </c>
      <c r="AD50">
        <f t="shared" si="28"/>
        <v>2594</v>
      </c>
      <c r="AE50">
        <f t="shared" si="29"/>
        <v>2075</v>
      </c>
      <c r="AF50">
        <f t="shared" si="30"/>
        <v>1556</v>
      </c>
      <c r="AG50">
        <f t="shared" si="31"/>
        <v>1037</v>
      </c>
      <c r="AH50">
        <f t="shared" si="33"/>
        <v>519</v>
      </c>
      <c r="AI50">
        <f t="shared" si="34"/>
        <v>259</v>
      </c>
      <c r="AJ50">
        <f t="shared" si="35"/>
        <v>173</v>
      </c>
      <c r="AK50">
        <f t="shared" si="36"/>
        <v>130</v>
      </c>
      <c r="AL50">
        <f t="shared" si="37"/>
        <v>104</v>
      </c>
      <c r="AM50">
        <f t="shared" si="38"/>
        <v>86</v>
      </c>
      <c r="AN50">
        <f t="shared" si="39"/>
        <v>74</v>
      </c>
      <c r="AO50">
        <f t="shared" si="40"/>
        <v>65</v>
      </c>
      <c r="AP50">
        <f t="shared" si="41"/>
        <v>58</v>
      </c>
      <c r="AQ50">
        <f t="shared" si="42"/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0ACA-DADF-4F3E-B07E-F81EF5235CE0}">
  <dimension ref="A1:AQ2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RowHeight="15" x14ac:dyDescent="0.25"/>
  <cols>
    <col min="1" max="1" width="9.140625" style="1"/>
  </cols>
  <sheetData>
    <row r="1" spans="1:43" s="1" customFormat="1" x14ac:dyDescent="0.25">
      <c r="A1" s="1" t="s">
        <v>8</v>
      </c>
      <c r="B1" s="1" t="s">
        <v>7</v>
      </c>
      <c r="C1" s="1" t="s">
        <v>9</v>
      </c>
      <c r="E1" s="1">
        <f>19/20</f>
        <v>0.95</v>
      </c>
      <c r="F1" s="1">
        <f>9/10</f>
        <v>0.9</v>
      </c>
      <c r="G1" s="1">
        <f>8/9</f>
        <v>0.88888888888888884</v>
      </c>
      <c r="H1" s="1">
        <f>7/8</f>
        <v>0.875</v>
      </c>
      <c r="I1" s="1">
        <f>6/7</f>
        <v>0.8571428571428571</v>
      </c>
      <c r="J1" s="1">
        <f>5/6</f>
        <v>0.83333333333333337</v>
      </c>
      <c r="K1" s="1">
        <f>4/5</f>
        <v>0.8</v>
      </c>
      <c r="L1" s="1">
        <f>3/4</f>
        <v>0.75</v>
      </c>
      <c r="M1" s="10">
        <f>2/3</f>
        <v>0.66666666666666663</v>
      </c>
      <c r="N1" s="1">
        <f>1/2</f>
        <v>0.5</v>
      </c>
      <c r="O1" s="1">
        <f>1/3</f>
        <v>0.33333333333333331</v>
      </c>
      <c r="P1" s="1">
        <f>1/4</f>
        <v>0.25</v>
      </c>
      <c r="Q1" s="1">
        <f>1/5</f>
        <v>0.2</v>
      </c>
      <c r="R1" s="1">
        <f>1/6</f>
        <v>0.16666666666666666</v>
      </c>
      <c r="S1" s="1">
        <f>1/7</f>
        <v>0.14285714285714285</v>
      </c>
      <c r="T1" s="1">
        <f>1/8</f>
        <v>0.125</v>
      </c>
      <c r="U1" s="1">
        <f>1/9</f>
        <v>0.1111111111111111</v>
      </c>
      <c r="V1" s="1">
        <f>1/10</f>
        <v>0.1</v>
      </c>
      <c r="W1" s="1">
        <f>1/20</f>
        <v>0.05</v>
      </c>
      <c r="Y1" s="1">
        <f>19/20</f>
        <v>0.95</v>
      </c>
      <c r="Z1" s="1">
        <f>9/10</f>
        <v>0.9</v>
      </c>
      <c r="AA1" s="1">
        <f>8/9</f>
        <v>0.88888888888888884</v>
      </c>
      <c r="AB1" s="1">
        <f>7/8</f>
        <v>0.875</v>
      </c>
      <c r="AC1" s="1">
        <f>6/7</f>
        <v>0.8571428571428571</v>
      </c>
      <c r="AD1" s="1">
        <f>5/6</f>
        <v>0.83333333333333337</v>
      </c>
      <c r="AE1" s="1">
        <f>4/5</f>
        <v>0.8</v>
      </c>
      <c r="AF1" s="1">
        <f>3/4</f>
        <v>0.75</v>
      </c>
      <c r="AG1" s="10">
        <f>2/3</f>
        <v>0.66666666666666663</v>
      </c>
      <c r="AH1" s="1">
        <f>1/2</f>
        <v>0.5</v>
      </c>
      <c r="AI1" s="1">
        <f>1/3</f>
        <v>0.33333333333333331</v>
      </c>
      <c r="AJ1" s="1">
        <f>1/4</f>
        <v>0.25</v>
      </c>
      <c r="AK1" s="1">
        <f>1/5</f>
        <v>0.2</v>
      </c>
      <c r="AL1" s="1">
        <f>1/6</f>
        <v>0.16666666666666666</v>
      </c>
      <c r="AM1" s="1">
        <f>1/7</f>
        <v>0.14285714285714285</v>
      </c>
      <c r="AN1" s="1">
        <f>1/8</f>
        <v>0.125</v>
      </c>
      <c r="AO1" s="1">
        <f>1/9</f>
        <v>0.1111111111111111</v>
      </c>
      <c r="AP1" s="1">
        <f>1/10</f>
        <v>0.1</v>
      </c>
      <c r="AQ1" s="1">
        <f>1/20</f>
        <v>0.05</v>
      </c>
    </row>
    <row r="2" spans="1:43" x14ac:dyDescent="0.25">
      <c r="A2" s="1">
        <v>-24</v>
      </c>
      <c r="B2">
        <v>743</v>
      </c>
      <c r="C2">
        <f>ROUND(B2/(1+B2),8)</f>
        <v>0.99865590999999998</v>
      </c>
      <c r="E2">
        <f t="shared" ref="E2:M17" si="0">ROUND($C2*E$1/($C2*E$1+(1-$C2)*(1-E$1)),8)</f>
        <v>0.99992917000000003</v>
      </c>
      <c r="F2">
        <f t="shared" si="0"/>
        <v>0.99985047999999999</v>
      </c>
      <c r="G2">
        <f t="shared" si="0"/>
        <v>0.99983179</v>
      </c>
      <c r="H2">
        <f t="shared" si="0"/>
        <v>0.99980776999999998</v>
      </c>
      <c r="I2">
        <f t="shared" si="0"/>
        <v>0.99977572999999997</v>
      </c>
      <c r="J2">
        <f t="shared" si="0"/>
        <v>0.99973089000000004</v>
      </c>
      <c r="K2">
        <f t="shared" si="0"/>
        <v>0.99966363999999996</v>
      </c>
      <c r="L2">
        <f t="shared" si="0"/>
        <v>0.99955156999999994</v>
      </c>
      <c r="M2">
        <f t="shared" si="0"/>
        <v>0.99932750000000004</v>
      </c>
      <c r="N2">
        <f>ROUND($C2*N$1/($C2*N$1+(1-$C2)*(1-N$1)),8)</f>
        <v>0.99865590999999998</v>
      </c>
      <c r="O2">
        <f t="shared" ref="O2:W17" si="1">ROUND($C2*O$1/($C2*O$1+(1-$C2)*(1-O$1)),8)</f>
        <v>0.99731543</v>
      </c>
      <c r="P2">
        <f t="shared" si="1"/>
        <v>0.99597853999999997</v>
      </c>
      <c r="Q2">
        <f t="shared" si="1"/>
        <v>0.99464523000000005</v>
      </c>
      <c r="R2">
        <f t="shared" si="1"/>
        <v>0.99331548999999997</v>
      </c>
      <c r="S2">
        <f t="shared" si="1"/>
        <v>0.99198929999999996</v>
      </c>
      <c r="T2">
        <f t="shared" si="1"/>
        <v>0.99066664000000004</v>
      </c>
      <c r="U2">
        <f t="shared" si="1"/>
        <v>0.98934750999999999</v>
      </c>
      <c r="V2">
        <f t="shared" si="1"/>
        <v>0.98803187999999997</v>
      </c>
      <c r="W2">
        <f t="shared" si="1"/>
        <v>0.97506554000000001</v>
      </c>
      <c r="Y2" s="7">
        <f t="shared" ref="Y2" si="2">IF(E2/(1-E2)&gt;=10,ROUND(E2/(1-E2),0),ROUND(E2/(1-E2),1))</f>
        <v>14117</v>
      </c>
      <c r="Z2" s="7">
        <f t="shared" ref="Z2" si="3">IF(F2/(1-F2)&gt;=10,ROUND(F2/(1-F2),0),ROUND(F2/(1-F2),1))</f>
        <v>6687</v>
      </c>
      <c r="AA2" s="7">
        <f t="shared" ref="AA2" si="4">IF(G2/(1-G2)&gt;=10,ROUND(G2/(1-G2),0),ROUND(G2/(1-G2),1))</f>
        <v>5944</v>
      </c>
      <c r="AB2" s="7">
        <f t="shared" ref="AB2" si="5">IF(H2/(1-H2)&gt;=10,ROUND(H2/(1-H2),0),ROUND(H2/(1-H2),1))</f>
        <v>5201</v>
      </c>
      <c r="AC2" s="7">
        <f t="shared" ref="AC2" si="6">IF(I2/(1-I2)&gt;=10,ROUND(I2/(1-I2),0),ROUND(I2/(1-I2),1))</f>
        <v>4458</v>
      </c>
      <c r="AD2" s="7">
        <f t="shared" ref="AD2" si="7">IF(J2/(1-J2)&gt;=10,ROUND(J2/(1-J2),0),ROUND(J2/(1-J2),1))</f>
        <v>3715</v>
      </c>
      <c r="AE2" s="7">
        <f t="shared" ref="AE2" si="8">IF(K2/(1-K2)&gt;=10,ROUND(K2/(1-K2),0),ROUND(K2/(1-K2),1))</f>
        <v>2972</v>
      </c>
      <c r="AF2" s="7">
        <f t="shared" ref="AF2" si="9">IF(L2/(1-L2)&gt;=10,ROUND(L2/(1-L2),0),ROUND(L2/(1-L2),1))</f>
        <v>2229</v>
      </c>
      <c r="AG2" s="7">
        <f t="shared" ref="AG2" si="10">IF(M2/(1-M2)&gt;=10,ROUND(M2/(1-M2),0),ROUND(M2/(1-M2),1))</f>
        <v>1486</v>
      </c>
      <c r="AH2" s="7">
        <f t="shared" ref="AH2:AH12" si="11">IF(N2/(1-N2)&gt;=10,ROUND(N2/(1-N2),0),ROUND(N2/(1-N2),1))</f>
        <v>743</v>
      </c>
      <c r="AI2" s="7">
        <f t="shared" ref="AI2:AI12" si="12">IF(O2/(1-O2)&gt;=10,ROUND(O2/(1-O2),0),ROUND(O2/(1-O2),1))</f>
        <v>371</v>
      </c>
      <c r="AJ2" s="7">
        <f t="shared" ref="AJ2:AJ12" si="13">IF(P2/(1-P2)&gt;=10,ROUND(P2/(1-P2),0),ROUND(P2/(1-P2),1))</f>
        <v>248</v>
      </c>
      <c r="AK2" s="7">
        <f t="shared" ref="AK2:AK12" si="14">IF(Q2/(1-Q2)&gt;=10,ROUND(Q2/(1-Q2),0),ROUND(Q2/(1-Q2),1))</f>
        <v>186</v>
      </c>
      <c r="AL2" s="7">
        <f t="shared" ref="AL2:AL12" si="15">IF(R2/(1-R2)&gt;=10,ROUND(R2/(1-R2),0),ROUND(R2/(1-R2),1))</f>
        <v>149</v>
      </c>
      <c r="AM2" s="7">
        <f t="shared" ref="AM2:AM12" si="16">IF(S2/(1-S2)&gt;=10,ROUND(S2/(1-S2),0),ROUND(S2/(1-S2),1))</f>
        <v>124</v>
      </c>
      <c r="AN2" s="7">
        <f t="shared" ref="AN2:AN12" si="17">IF(T2/(1-T2)&gt;=10,ROUND(T2/(1-T2),0),ROUND(T2/(1-T2),1))</f>
        <v>106</v>
      </c>
      <c r="AO2" s="7">
        <f t="shared" ref="AO2:AO12" si="18">IF(U2/(1-U2)&gt;=10,ROUND(U2/(1-U2),0),ROUND(U2/(1-U2),1))</f>
        <v>93</v>
      </c>
      <c r="AP2" s="7">
        <f t="shared" ref="AP2:AP12" si="19">IF(V2/(1-V2)&gt;=10,ROUND(V2/(1-V2),0),ROUND(V2/(1-V2),1))</f>
        <v>83</v>
      </c>
      <c r="AQ2" s="7">
        <f t="shared" ref="AQ2:AQ12" si="20">IF(W2/(1-W2)&gt;=10,ROUND(W2/(1-W2),0),ROUND(W2/(1-W2),1))</f>
        <v>39</v>
      </c>
    </row>
    <row r="3" spans="1:43" x14ac:dyDescent="0.25">
      <c r="A3" s="1">
        <v>-23</v>
      </c>
      <c r="B3">
        <v>354.1</v>
      </c>
      <c r="C3">
        <f t="shared" ref="C3:C26" si="21">ROUND(B3/(1+B3),8)</f>
        <v>0.99718388999999996</v>
      </c>
      <c r="E3">
        <f t="shared" si="0"/>
        <v>0.99985139000000001</v>
      </c>
      <c r="F3">
        <f t="shared" si="0"/>
        <v>0.99968630999999997</v>
      </c>
      <c r="G3">
        <f t="shared" si="0"/>
        <v>0.99964712</v>
      </c>
      <c r="H3">
        <f t="shared" si="0"/>
        <v>0.99959673000000004</v>
      </c>
      <c r="I3">
        <f t="shared" si="0"/>
        <v>0.99952954000000005</v>
      </c>
      <c r="J3">
        <f t="shared" si="0"/>
        <v>0.99943550999999997</v>
      </c>
      <c r="K3">
        <f t="shared" si="0"/>
        <v>0.99929447999999998</v>
      </c>
      <c r="L3">
        <f t="shared" si="0"/>
        <v>0.99905953000000003</v>
      </c>
      <c r="M3">
        <f t="shared" si="0"/>
        <v>0.99858996</v>
      </c>
      <c r="N3">
        <f t="shared" ref="N3:W26" si="22">ROUND($C3*N$1/($C3*N$1+(1-$C3)*(1-N$1)),8)</f>
        <v>0.99718388999999996</v>
      </c>
      <c r="O3">
        <f t="shared" si="1"/>
        <v>0.99438360000000003</v>
      </c>
      <c r="P3">
        <f t="shared" si="1"/>
        <v>0.99159898999999996</v>
      </c>
      <c r="Q3">
        <f t="shared" si="1"/>
        <v>0.98882992999999997</v>
      </c>
      <c r="R3">
        <f t="shared" si="1"/>
        <v>0.98607628999999997</v>
      </c>
      <c r="S3">
        <f t="shared" si="1"/>
        <v>0.98333795000000002</v>
      </c>
      <c r="T3">
        <f t="shared" si="1"/>
        <v>0.98061478000000002</v>
      </c>
      <c r="U3">
        <f t="shared" si="1"/>
        <v>0.97790664000000005</v>
      </c>
      <c r="V3">
        <f t="shared" si="1"/>
        <v>0.97521342</v>
      </c>
      <c r="W3">
        <f t="shared" si="1"/>
        <v>0.94907527999999997</v>
      </c>
      <c r="Y3" s="7">
        <f t="shared" ref="Y3:Y26" si="23">IF(E3/(1-E3)&gt;=10,ROUND(E3/(1-E3),0),ROUND(E3/(1-E3),1))</f>
        <v>6728</v>
      </c>
      <c r="Z3" s="7">
        <f t="shared" ref="Z3:Z26" si="24">IF(F3/(1-F3)&gt;=10,ROUND(F3/(1-F3),0),ROUND(F3/(1-F3),1))</f>
        <v>3187</v>
      </c>
      <c r="AA3" s="7">
        <f t="shared" ref="AA3:AA26" si="25">IF(G3/(1-G3)&gt;=10,ROUND(G3/(1-G3),0),ROUND(G3/(1-G3),1))</f>
        <v>2833</v>
      </c>
      <c r="AB3" s="7">
        <f t="shared" ref="AB3:AB26" si="26">IF(H3/(1-H3)&gt;=10,ROUND(H3/(1-H3),0),ROUND(H3/(1-H3),1))</f>
        <v>2479</v>
      </c>
      <c r="AC3" s="7">
        <f t="shared" ref="AC3:AC26" si="27">IF(I3/(1-I3)&gt;=10,ROUND(I3/(1-I3),0),ROUND(I3/(1-I3),1))</f>
        <v>2125</v>
      </c>
      <c r="AD3" s="7">
        <f t="shared" ref="AD3:AD26" si="28">IF(J3/(1-J3)&gt;=10,ROUND(J3/(1-J3),0),ROUND(J3/(1-J3),1))</f>
        <v>1771</v>
      </c>
      <c r="AE3" s="7">
        <f t="shared" ref="AE3:AE26" si="29">IF(K3/(1-K3)&gt;=10,ROUND(K3/(1-K3),0),ROUND(K3/(1-K3),1))</f>
        <v>1416</v>
      </c>
      <c r="AF3" s="7">
        <f t="shared" ref="AF3:AF26" si="30">IF(L3/(1-L3)&gt;=10,ROUND(L3/(1-L3),0),ROUND(L3/(1-L3),1))</f>
        <v>1062</v>
      </c>
      <c r="AG3" s="7">
        <f t="shared" ref="AG3:AG26" si="31">IF(M3/(1-M3)&gt;=10,ROUND(M3/(1-M3),0),ROUND(M3/(1-M3),1))</f>
        <v>708</v>
      </c>
      <c r="AH3" s="7">
        <f t="shared" si="11"/>
        <v>354</v>
      </c>
      <c r="AI3" s="7">
        <f t="shared" si="12"/>
        <v>177</v>
      </c>
      <c r="AJ3" s="7">
        <f t="shared" si="13"/>
        <v>118</v>
      </c>
      <c r="AK3" s="7">
        <f t="shared" si="14"/>
        <v>89</v>
      </c>
      <c r="AL3" s="7">
        <f t="shared" si="15"/>
        <v>71</v>
      </c>
      <c r="AM3" s="7">
        <f t="shared" si="16"/>
        <v>59</v>
      </c>
      <c r="AN3" s="7">
        <f t="shared" si="17"/>
        <v>51</v>
      </c>
      <c r="AO3" s="7">
        <f t="shared" si="18"/>
        <v>44</v>
      </c>
      <c r="AP3" s="7">
        <f t="shared" si="19"/>
        <v>39</v>
      </c>
      <c r="AQ3" s="7">
        <f t="shared" si="20"/>
        <v>19</v>
      </c>
    </row>
    <row r="4" spans="1:43" x14ac:dyDescent="0.25">
      <c r="A4" s="1">
        <v>-22</v>
      </c>
      <c r="B4">
        <v>189.7</v>
      </c>
      <c r="C4">
        <f t="shared" si="21"/>
        <v>0.99475616</v>
      </c>
      <c r="E4">
        <f t="shared" si="0"/>
        <v>0.99972262999999995</v>
      </c>
      <c r="F4">
        <f t="shared" si="0"/>
        <v>0.99941462000000003</v>
      </c>
      <c r="G4">
        <f t="shared" si="0"/>
        <v>0.99934149999999999</v>
      </c>
      <c r="H4">
        <f t="shared" si="0"/>
        <v>0.99924749999999996</v>
      </c>
      <c r="I4">
        <f t="shared" si="0"/>
        <v>0.99912219000000002</v>
      </c>
      <c r="J4">
        <f t="shared" si="0"/>
        <v>0.99894680999999996</v>
      </c>
      <c r="K4">
        <f t="shared" si="0"/>
        <v>0.99868385999999998</v>
      </c>
      <c r="L4">
        <f t="shared" si="0"/>
        <v>0.99824592000000001</v>
      </c>
      <c r="M4">
        <f t="shared" si="0"/>
        <v>0.99737118999999996</v>
      </c>
      <c r="N4">
        <f t="shared" si="22"/>
        <v>0.99475616</v>
      </c>
      <c r="O4">
        <f t="shared" si="1"/>
        <v>0.98956703000000001</v>
      </c>
      <c r="P4">
        <f t="shared" si="1"/>
        <v>0.98443175000000005</v>
      </c>
      <c r="Q4">
        <f t="shared" si="1"/>
        <v>0.97934949999999998</v>
      </c>
      <c r="R4">
        <f t="shared" si="1"/>
        <v>0.97431946000000003</v>
      </c>
      <c r="S4">
        <f t="shared" si="1"/>
        <v>0.96934081999999999</v>
      </c>
      <c r="T4">
        <f t="shared" si="1"/>
        <v>0.96441279999999996</v>
      </c>
      <c r="U4">
        <f t="shared" si="1"/>
        <v>0.95953463999999999</v>
      </c>
      <c r="V4">
        <f t="shared" si="1"/>
        <v>0.95470557</v>
      </c>
      <c r="W4">
        <f t="shared" si="1"/>
        <v>0.90896021000000005</v>
      </c>
      <c r="Y4" s="7">
        <f t="shared" si="23"/>
        <v>3604</v>
      </c>
      <c r="Z4" s="7">
        <f t="shared" si="24"/>
        <v>1707</v>
      </c>
      <c r="AA4" s="7">
        <f t="shared" si="25"/>
        <v>1518</v>
      </c>
      <c r="AB4" s="7">
        <f t="shared" si="26"/>
        <v>1328</v>
      </c>
      <c r="AC4" s="7">
        <f t="shared" si="27"/>
        <v>1138</v>
      </c>
      <c r="AD4" s="7">
        <f t="shared" si="28"/>
        <v>948</v>
      </c>
      <c r="AE4" s="7">
        <f t="shared" si="29"/>
        <v>759</v>
      </c>
      <c r="AF4" s="7">
        <f t="shared" si="30"/>
        <v>569</v>
      </c>
      <c r="AG4" s="7">
        <f t="shared" si="31"/>
        <v>379</v>
      </c>
      <c r="AH4" s="7">
        <f t="shared" si="11"/>
        <v>190</v>
      </c>
      <c r="AI4" s="7">
        <f t="shared" si="12"/>
        <v>95</v>
      </c>
      <c r="AJ4" s="7">
        <f t="shared" si="13"/>
        <v>63</v>
      </c>
      <c r="AK4" s="7">
        <f t="shared" si="14"/>
        <v>47</v>
      </c>
      <c r="AL4" s="7">
        <f t="shared" si="15"/>
        <v>38</v>
      </c>
      <c r="AM4" s="7">
        <f t="shared" si="16"/>
        <v>32</v>
      </c>
      <c r="AN4" s="7">
        <f t="shared" si="17"/>
        <v>27</v>
      </c>
      <c r="AO4" s="7">
        <f t="shared" si="18"/>
        <v>24</v>
      </c>
      <c r="AP4" s="7">
        <f t="shared" si="19"/>
        <v>21</v>
      </c>
      <c r="AQ4" s="7">
        <f t="shared" si="20"/>
        <v>10</v>
      </c>
    </row>
    <row r="5" spans="1:43" x14ac:dyDescent="0.25">
      <c r="A5" s="1">
        <v>-21</v>
      </c>
      <c r="B5">
        <v>110.2</v>
      </c>
      <c r="C5">
        <f t="shared" si="21"/>
        <v>0.99100719000000004</v>
      </c>
      <c r="E5">
        <f t="shared" si="0"/>
        <v>0.99952262999999997</v>
      </c>
      <c r="F5">
        <f t="shared" si="0"/>
        <v>0.99899274999999998</v>
      </c>
      <c r="G5">
        <f t="shared" si="0"/>
        <v>0.99886697999999996</v>
      </c>
      <c r="H5">
        <f t="shared" si="0"/>
        <v>0.99870532999999995</v>
      </c>
      <c r="I5">
        <f t="shared" si="0"/>
        <v>0.99848988000000005</v>
      </c>
      <c r="J5">
        <f t="shared" si="0"/>
        <v>0.99818839999999998</v>
      </c>
      <c r="K5">
        <f t="shared" si="0"/>
        <v>0.99773652999999995</v>
      </c>
      <c r="L5">
        <f t="shared" si="0"/>
        <v>0.99698432000000003</v>
      </c>
      <c r="M5">
        <f t="shared" si="0"/>
        <v>0.99548329000000002</v>
      </c>
      <c r="N5">
        <f t="shared" si="22"/>
        <v>0.99100719000000004</v>
      </c>
      <c r="O5">
        <f t="shared" si="1"/>
        <v>0.98217467999999997</v>
      </c>
      <c r="P5">
        <f t="shared" si="1"/>
        <v>0.97349821999999997</v>
      </c>
      <c r="Q5">
        <f t="shared" si="1"/>
        <v>0.96497370999999998</v>
      </c>
      <c r="R5">
        <f t="shared" si="1"/>
        <v>0.95659720000000004</v>
      </c>
      <c r="S5">
        <f t="shared" si="1"/>
        <v>0.94836485999999998</v>
      </c>
      <c r="T5">
        <f t="shared" si="1"/>
        <v>0.94027300999999996</v>
      </c>
      <c r="U5">
        <f t="shared" si="1"/>
        <v>0.93231807</v>
      </c>
      <c r="V5">
        <f t="shared" si="1"/>
        <v>0.92449661000000005</v>
      </c>
      <c r="W5">
        <f t="shared" si="1"/>
        <v>0.85294112</v>
      </c>
      <c r="Y5" s="7">
        <f t="shared" si="23"/>
        <v>2094</v>
      </c>
      <c r="Z5" s="7">
        <f t="shared" si="24"/>
        <v>992</v>
      </c>
      <c r="AA5" s="7">
        <f t="shared" si="25"/>
        <v>882</v>
      </c>
      <c r="AB5" s="7">
        <f t="shared" si="26"/>
        <v>771</v>
      </c>
      <c r="AC5" s="7">
        <f t="shared" si="27"/>
        <v>661</v>
      </c>
      <c r="AD5" s="7">
        <f t="shared" si="28"/>
        <v>551</v>
      </c>
      <c r="AE5" s="7">
        <f t="shared" si="29"/>
        <v>441</v>
      </c>
      <c r="AF5" s="7">
        <f t="shared" si="30"/>
        <v>331</v>
      </c>
      <c r="AG5" s="7">
        <f t="shared" si="31"/>
        <v>220</v>
      </c>
      <c r="AH5" s="7">
        <f t="shared" si="11"/>
        <v>110</v>
      </c>
      <c r="AI5" s="7">
        <f t="shared" si="12"/>
        <v>55</v>
      </c>
      <c r="AJ5" s="7">
        <f t="shared" si="13"/>
        <v>37</v>
      </c>
      <c r="AK5" s="7">
        <f t="shared" si="14"/>
        <v>28</v>
      </c>
      <c r="AL5" s="7">
        <f t="shared" si="15"/>
        <v>22</v>
      </c>
      <c r="AM5" s="7">
        <f t="shared" si="16"/>
        <v>18</v>
      </c>
      <c r="AN5" s="7">
        <f t="shared" si="17"/>
        <v>16</v>
      </c>
      <c r="AO5" s="7">
        <f t="shared" si="18"/>
        <v>14</v>
      </c>
      <c r="AP5" s="7">
        <f t="shared" si="19"/>
        <v>12</v>
      </c>
      <c r="AQ5" s="7">
        <f t="shared" si="20"/>
        <v>5.8</v>
      </c>
    </row>
    <row r="6" spans="1:43" x14ac:dyDescent="0.25">
      <c r="A6" s="1">
        <v>-20</v>
      </c>
      <c r="B6">
        <v>68.14</v>
      </c>
      <c r="C6">
        <f t="shared" si="21"/>
        <v>0.98553659000000005</v>
      </c>
      <c r="E6">
        <f t="shared" si="0"/>
        <v>0.99922818999999996</v>
      </c>
      <c r="F6">
        <f t="shared" si="0"/>
        <v>0.99837202000000003</v>
      </c>
      <c r="G6">
        <f t="shared" si="0"/>
        <v>0.99816890000000003</v>
      </c>
      <c r="H6">
        <f t="shared" si="0"/>
        <v>0.99790785999999998</v>
      </c>
      <c r="I6">
        <f t="shared" si="0"/>
        <v>0.99756001999999999</v>
      </c>
      <c r="J6">
        <f t="shared" si="0"/>
        <v>0.99707345999999997</v>
      </c>
      <c r="K6">
        <f t="shared" si="0"/>
        <v>0.99634449000000003</v>
      </c>
      <c r="L6">
        <f t="shared" si="0"/>
        <v>0.99513191999999995</v>
      </c>
      <c r="M6">
        <f t="shared" si="0"/>
        <v>0.99271562000000002</v>
      </c>
      <c r="N6">
        <f t="shared" si="22"/>
        <v>0.98553659000000005</v>
      </c>
      <c r="O6">
        <f t="shared" si="1"/>
        <v>0.97148559999999995</v>
      </c>
      <c r="P6">
        <f t="shared" si="1"/>
        <v>0.95782962000000005</v>
      </c>
      <c r="Q6">
        <f t="shared" si="1"/>
        <v>0.94455224999999998</v>
      </c>
      <c r="R6">
        <f t="shared" si="1"/>
        <v>0.93163794</v>
      </c>
      <c r="S6">
        <f t="shared" si="1"/>
        <v>0.91907201000000005</v>
      </c>
      <c r="T6">
        <f t="shared" si="1"/>
        <v>0.90684054999999997</v>
      </c>
      <c r="U6">
        <f t="shared" si="1"/>
        <v>0.89493038000000003</v>
      </c>
      <c r="V6">
        <f t="shared" si="1"/>
        <v>0.88332898999999998</v>
      </c>
      <c r="W6">
        <f t="shared" si="1"/>
        <v>0.78196003999999997</v>
      </c>
      <c r="Y6" s="7">
        <f t="shared" si="23"/>
        <v>1295</v>
      </c>
      <c r="Z6" s="7">
        <f t="shared" si="24"/>
        <v>613</v>
      </c>
      <c r="AA6" s="7">
        <f t="shared" si="25"/>
        <v>545</v>
      </c>
      <c r="AB6" s="7">
        <f t="shared" si="26"/>
        <v>477</v>
      </c>
      <c r="AC6" s="7">
        <f t="shared" si="27"/>
        <v>409</v>
      </c>
      <c r="AD6" s="7">
        <f t="shared" si="28"/>
        <v>341</v>
      </c>
      <c r="AE6" s="7">
        <f t="shared" si="29"/>
        <v>273</v>
      </c>
      <c r="AF6" s="7">
        <f t="shared" si="30"/>
        <v>204</v>
      </c>
      <c r="AG6" s="7">
        <f t="shared" si="31"/>
        <v>136</v>
      </c>
      <c r="AH6" s="7">
        <f t="shared" si="11"/>
        <v>68</v>
      </c>
      <c r="AI6" s="7">
        <f t="shared" si="12"/>
        <v>34</v>
      </c>
      <c r="AJ6" s="7">
        <f t="shared" si="13"/>
        <v>23</v>
      </c>
      <c r="AK6" s="7">
        <f t="shared" si="14"/>
        <v>17</v>
      </c>
      <c r="AL6" s="7">
        <f t="shared" si="15"/>
        <v>14</v>
      </c>
      <c r="AM6" s="7">
        <f t="shared" si="16"/>
        <v>11</v>
      </c>
      <c r="AN6" s="7">
        <f t="shared" si="17"/>
        <v>9.6999999999999993</v>
      </c>
      <c r="AO6" s="7">
        <f t="shared" si="18"/>
        <v>8.5</v>
      </c>
      <c r="AP6" s="7">
        <f t="shared" si="19"/>
        <v>7.6</v>
      </c>
      <c r="AQ6" s="7">
        <f t="shared" si="20"/>
        <v>3.6</v>
      </c>
    </row>
    <row r="7" spans="1:43" x14ac:dyDescent="0.25">
      <c r="A7" s="1">
        <v>-19</v>
      </c>
      <c r="B7">
        <v>44.32</v>
      </c>
      <c r="C7">
        <f t="shared" si="21"/>
        <v>0.97793469</v>
      </c>
      <c r="E7">
        <f t="shared" si="0"/>
        <v>0.99881386999999999</v>
      </c>
      <c r="F7">
        <f t="shared" si="0"/>
        <v>0.99749924999999995</v>
      </c>
      <c r="G7">
        <f t="shared" si="0"/>
        <v>0.99718753999999998</v>
      </c>
      <c r="H7">
        <f t="shared" si="0"/>
        <v>0.99678705000000001</v>
      </c>
      <c r="I7">
        <f t="shared" si="0"/>
        <v>0.99625355999999998</v>
      </c>
      <c r="J7">
        <f t="shared" si="0"/>
        <v>0.99550764000000003</v>
      </c>
      <c r="K7">
        <f t="shared" si="0"/>
        <v>0.99439085000000005</v>
      </c>
      <c r="L7">
        <f t="shared" si="0"/>
        <v>0.99253508999999995</v>
      </c>
      <c r="M7">
        <f t="shared" si="0"/>
        <v>0.98884426999999997</v>
      </c>
      <c r="N7">
        <f t="shared" si="22"/>
        <v>0.97793469</v>
      </c>
      <c r="O7">
        <f t="shared" si="1"/>
        <v>0.95682210999999995</v>
      </c>
      <c r="P7">
        <f t="shared" si="1"/>
        <v>0.93660186999999995</v>
      </c>
      <c r="Q7">
        <f t="shared" si="1"/>
        <v>0.91721854999999997</v>
      </c>
      <c r="R7">
        <f t="shared" si="1"/>
        <v>0.89862125999999998</v>
      </c>
      <c r="S7">
        <f t="shared" si="1"/>
        <v>0.88076312999999995</v>
      </c>
      <c r="T7">
        <f t="shared" si="1"/>
        <v>0.86360095000000003</v>
      </c>
      <c r="U7">
        <f t="shared" si="1"/>
        <v>0.84709482000000003</v>
      </c>
      <c r="V7">
        <f t="shared" si="1"/>
        <v>0.83120782000000004</v>
      </c>
      <c r="W7">
        <f t="shared" si="1"/>
        <v>0.69993685999999999</v>
      </c>
      <c r="Y7" s="7">
        <f t="shared" si="23"/>
        <v>842</v>
      </c>
      <c r="Z7" s="7">
        <f t="shared" si="24"/>
        <v>399</v>
      </c>
      <c r="AA7" s="7">
        <f t="shared" si="25"/>
        <v>355</v>
      </c>
      <c r="AB7" s="7">
        <f t="shared" si="26"/>
        <v>310</v>
      </c>
      <c r="AC7" s="7">
        <f t="shared" si="27"/>
        <v>266</v>
      </c>
      <c r="AD7" s="7">
        <f t="shared" si="28"/>
        <v>222</v>
      </c>
      <c r="AE7" s="7">
        <f t="shared" si="29"/>
        <v>177</v>
      </c>
      <c r="AF7" s="7">
        <f t="shared" si="30"/>
        <v>133</v>
      </c>
      <c r="AG7" s="7">
        <f t="shared" si="31"/>
        <v>89</v>
      </c>
      <c r="AH7" s="7">
        <f t="shared" si="11"/>
        <v>44</v>
      </c>
      <c r="AI7" s="7">
        <f t="shared" si="12"/>
        <v>22</v>
      </c>
      <c r="AJ7" s="7">
        <f t="shared" si="13"/>
        <v>15</v>
      </c>
      <c r="AK7" s="7">
        <f t="shared" si="14"/>
        <v>11</v>
      </c>
      <c r="AL7" s="7">
        <f t="shared" si="15"/>
        <v>8.9</v>
      </c>
      <c r="AM7" s="7">
        <f t="shared" si="16"/>
        <v>7.4</v>
      </c>
      <c r="AN7" s="7">
        <f t="shared" si="17"/>
        <v>6.3</v>
      </c>
      <c r="AO7" s="7">
        <f t="shared" si="18"/>
        <v>5.5</v>
      </c>
      <c r="AP7" s="7">
        <f t="shared" si="19"/>
        <v>4.9000000000000004</v>
      </c>
      <c r="AQ7" s="7">
        <f t="shared" si="20"/>
        <v>2.2999999999999998</v>
      </c>
    </row>
    <row r="8" spans="1:43" x14ac:dyDescent="0.25">
      <c r="A8" s="1">
        <v>-18</v>
      </c>
      <c r="B8">
        <v>30.08</v>
      </c>
      <c r="C8">
        <f t="shared" si="21"/>
        <v>0.96782497000000001</v>
      </c>
      <c r="E8">
        <f t="shared" si="0"/>
        <v>0.99825333999999999</v>
      </c>
      <c r="F8">
        <f t="shared" si="0"/>
        <v>0.99631974000000001</v>
      </c>
      <c r="G8">
        <f t="shared" si="0"/>
        <v>0.99586160999999995</v>
      </c>
      <c r="H8">
        <f t="shared" si="0"/>
        <v>0.99527321000000002</v>
      </c>
      <c r="I8">
        <f t="shared" si="0"/>
        <v>0.99448974999999995</v>
      </c>
      <c r="J8">
        <f t="shared" si="0"/>
        <v>0.99339498000000004</v>
      </c>
      <c r="K8">
        <f t="shared" si="0"/>
        <v>0.99175734000000004</v>
      </c>
      <c r="L8">
        <f t="shared" si="0"/>
        <v>0.98903989999999997</v>
      </c>
      <c r="M8">
        <f t="shared" si="0"/>
        <v>0.98364945000000004</v>
      </c>
      <c r="N8">
        <f t="shared" si="22"/>
        <v>0.96782497000000001</v>
      </c>
      <c r="O8">
        <f t="shared" si="1"/>
        <v>0.93765586000000001</v>
      </c>
      <c r="P8">
        <f t="shared" si="1"/>
        <v>0.90931077000000005</v>
      </c>
      <c r="Q8">
        <f t="shared" si="1"/>
        <v>0.88262912000000004</v>
      </c>
      <c r="R8">
        <f t="shared" si="1"/>
        <v>0.85746865000000005</v>
      </c>
      <c r="S8">
        <f t="shared" si="1"/>
        <v>0.83370288999999997</v>
      </c>
      <c r="T8">
        <f t="shared" si="1"/>
        <v>0.81121900000000002</v>
      </c>
      <c r="U8">
        <f t="shared" si="1"/>
        <v>0.78991597999999996</v>
      </c>
      <c r="V8">
        <f t="shared" si="1"/>
        <v>0.76970318999999998</v>
      </c>
      <c r="W8">
        <f t="shared" si="1"/>
        <v>0.61287694999999998</v>
      </c>
      <c r="Y8" s="7">
        <f t="shared" si="23"/>
        <v>572</v>
      </c>
      <c r="Z8" s="7">
        <f t="shared" si="24"/>
        <v>271</v>
      </c>
      <c r="AA8" s="7">
        <f t="shared" si="25"/>
        <v>241</v>
      </c>
      <c r="AB8" s="7">
        <f t="shared" si="26"/>
        <v>211</v>
      </c>
      <c r="AC8" s="7">
        <f t="shared" si="27"/>
        <v>180</v>
      </c>
      <c r="AD8" s="7">
        <f t="shared" si="28"/>
        <v>150</v>
      </c>
      <c r="AE8" s="7">
        <f t="shared" si="29"/>
        <v>120</v>
      </c>
      <c r="AF8" s="7">
        <f t="shared" si="30"/>
        <v>90</v>
      </c>
      <c r="AG8" s="7">
        <f t="shared" si="31"/>
        <v>60</v>
      </c>
      <c r="AH8" s="7">
        <f t="shared" si="11"/>
        <v>30</v>
      </c>
      <c r="AI8" s="7">
        <f t="shared" si="12"/>
        <v>15</v>
      </c>
      <c r="AJ8" s="7">
        <f t="shared" si="13"/>
        <v>10</v>
      </c>
      <c r="AK8" s="7">
        <f t="shared" si="14"/>
        <v>7.5</v>
      </c>
      <c r="AL8" s="7">
        <f t="shared" si="15"/>
        <v>6</v>
      </c>
      <c r="AM8" s="7">
        <f t="shared" si="16"/>
        <v>5</v>
      </c>
      <c r="AN8" s="7">
        <f t="shared" si="17"/>
        <v>4.3</v>
      </c>
      <c r="AO8" s="7">
        <f t="shared" si="18"/>
        <v>3.8</v>
      </c>
      <c r="AP8" s="7">
        <f t="shared" si="19"/>
        <v>3.3</v>
      </c>
      <c r="AQ8" s="7">
        <f t="shared" si="20"/>
        <v>1.6</v>
      </c>
    </row>
    <row r="9" spans="1:43" x14ac:dyDescent="0.25">
      <c r="A9" s="1">
        <v>-17</v>
      </c>
      <c r="B9">
        <v>21.17</v>
      </c>
      <c r="C9">
        <f t="shared" si="21"/>
        <v>0.95489400000000002</v>
      </c>
      <c r="E9">
        <f t="shared" si="0"/>
        <v>0.99752003</v>
      </c>
      <c r="F9">
        <f t="shared" si="0"/>
        <v>0.99477888999999997</v>
      </c>
      <c r="G9">
        <f t="shared" si="0"/>
        <v>0.99413008000000003</v>
      </c>
      <c r="H9">
        <f t="shared" si="0"/>
        <v>0.99329714000000002</v>
      </c>
      <c r="I9">
        <f t="shared" si="0"/>
        <v>0.99218872000000002</v>
      </c>
      <c r="J9">
        <f t="shared" si="0"/>
        <v>0.99064109</v>
      </c>
      <c r="K9">
        <f t="shared" si="0"/>
        <v>0.98832865999999997</v>
      </c>
      <c r="L9">
        <f t="shared" si="0"/>
        <v>0.98449852999999998</v>
      </c>
      <c r="M9">
        <f t="shared" si="0"/>
        <v>0.97692663000000002</v>
      </c>
      <c r="N9">
        <f t="shared" si="22"/>
        <v>0.95489400000000002</v>
      </c>
      <c r="O9">
        <f t="shared" si="1"/>
        <v>0.91368148000000005</v>
      </c>
      <c r="P9">
        <f t="shared" si="1"/>
        <v>0.87587919000000003</v>
      </c>
      <c r="Q9">
        <f t="shared" si="1"/>
        <v>0.84108064999999999</v>
      </c>
      <c r="R9">
        <f t="shared" si="1"/>
        <v>0.80894153000000002</v>
      </c>
      <c r="S9">
        <f t="shared" si="1"/>
        <v>0.77916819999999998</v>
      </c>
      <c r="T9">
        <f t="shared" si="1"/>
        <v>0.75150868999999998</v>
      </c>
      <c r="U9">
        <f t="shared" si="1"/>
        <v>0.72574561999999998</v>
      </c>
      <c r="V9">
        <f t="shared" si="1"/>
        <v>0.70169042000000004</v>
      </c>
      <c r="W9">
        <f t="shared" si="1"/>
        <v>0.52701019999999998</v>
      </c>
      <c r="Y9" s="7">
        <f t="shared" si="23"/>
        <v>402</v>
      </c>
      <c r="Z9" s="7">
        <f t="shared" si="24"/>
        <v>191</v>
      </c>
      <c r="AA9" s="7">
        <f t="shared" si="25"/>
        <v>169</v>
      </c>
      <c r="AB9" s="7">
        <f t="shared" si="26"/>
        <v>148</v>
      </c>
      <c r="AC9" s="7">
        <f t="shared" si="27"/>
        <v>127</v>
      </c>
      <c r="AD9" s="7">
        <f t="shared" si="28"/>
        <v>106</v>
      </c>
      <c r="AE9" s="7">
        <f t="shared" si="29"/>
        <v>85</v>
      </c>
      <c r="AF9" s="7">
        <f t="shared" si="30"/>
        <v>64</v>
      </c>
      <c r="AG9" s="7">
        <f t="shared" si="31"/>
        <v>42</v>
      </c>
      <c r="AH9" s="7">
        <f t="shared" si="11"/>
        <v>21</v>
      </c>
      <c r="AI9" s="7">
        <f t="shared" si="12"/>
        <v>11</v>
      </c>
      <c r="AJ9" s="7">
        <f t="shared" si="13"/>
        <v>7.1</v>
      </c>
      <c r="AK9" s="7">
        <f t="shared" si="14"/>
        <v>5.3</v>
      </c>
      <c r="AL9" s="7">
        <f t="shared" si="15"/>
        <v>4.2</v>
      </c>
      <c r="AM9" s="7">
        <f t="shared" si="16"/>
        <v>3.5</v>
      </c>
      <c r="AN9" s="7">
        <f t="shared" si="17"/>
        <v>3</v>
      </c>
      <c r="AO9" s="7">
        <f t="shared" si="18"/>
        <v>2.6</v>
      </c>
      <c r="AP9" s="7">
        <f t="shared" si="19"/>
        <v>2.4</v>
      </c>
      <c r="AQ9" s="7">
        <f t="shared" si="20"/>
        <v>1.1000000000000001</v>
      </c>
    </row>
    <row r="10" spans="1:43" x14ac:dyDescent="0.25">
      <c r="A10" s="1">
        <v>-16</v>
      </c>
      <c r="B10">
        <v>15.38</v>
      </c>
      <c r="C10">
        <f t="shared" si="21"/>
        <v>0.93894993999999998</v>
      </c>
      <c r="E10">
        <f t="shared" si="0"/>
        <v>0.99658959000000003</v>
      </c>
      <c r="F10">
        <f t="shared" si="0"/>
        <v>0.99282742999999996</v>
      </c>
      <c r="G10">
        <f t="shared" si="0"/>
        <v>0.99193808000000006</v>
      </c>
      <c r="H10">
        <f t="shared" si="0"/>
        <v>0.99079698000000005</v>
      </c>
      <c r="I10">
        <f t="shared" si="0"/>
        <v>0.98927958999999999</v>
      </c>
      <c r="J10">
        <f t="shared" si="0"/>
        <v>0.98716303000000005</v>
      </c>
      <c r="K10">
        <f t="shared" si="0"/>
        <v>0.98400511999999996</v>
      </c>
      <c r="L10">
        <f t="shared" si="0"/>
        <v>0.97878659000000001</v>
      </c>
      <c r="M10">
        <f t="shared" si="0"/>
        <v>0.96851385000000001</v>
      </c>
      <c r="N10">
        <f t="shared" si="22"/>
        <v>0.93894993999999998</v>
      </c>
      <c r="O10">
        <f t="shared" si="1"/>
        <v>0.88492519999999997</v>
      </c>
      <c r="P10">
        <f t="shared" si="1"/>
        <v>0.83677911000000005</v>
      </c>
      <c r="Q10">
        <f t="shared" si="1"/>
        <v>0.79360165000000005</v>
      </c>
      <c r="R10">
        <f t="shared" si="1"/>
        <v>0.75466144000000002</v>
      </c>
      <c r="S10">
        <f t="shared" si="1"/>
        <v>0.71936389999999995</v>
      </c>
      <c r="T10">
        <f t="shared" si="1"/>
        <v>0.68722074</v>
      </c>
      <c r="U10">
        <f t="shared" si="1"/>
        <v>0.65782721</v>
      </c>
      <c r="V10">
        <f t="shared" si="1"/>
        <v>0.63084496000000001</v>
      </c>
      <c r="W10">
        <f t="shared" si="1"/>
        <v>0.44735311999999999</v>
      </c>
      <c r="Y10" s="7">
        <f t="shared" si="23"/>
        <v>292</v>
      </c>
      <c r="Z10" s="7">
        <f t="shared" si="24"/>
        <v>138</v>
      </c>
      <c r="AA10" s="7">
        <f t="shared" si="25"/>
        <v>123</v>
      </c>
      <c r="AB10" s="7">
        <f t="shared" si="26"/>
        <v>108</v>
      </c>
      <c r="AC10" s="7">
        <f t="shared" si="27"/>
        <v>92</v>
      </c>
      <c r="AD10" s="7">
        <f t="shared" si="28"/>
        <v>77</v>
      </c>
      <c r="AE10" s="7">
        <f t="shared" si="29"/>
        <v>62</v>
      </c>
      <c r="AF10" s="7">
        <f t="shared" si="30"/>
        <v>46</v>
      </c>
      <c r="AG10" s="7">
        <f t="shared" si="31"/>
        <v>31</v>
      </c>
      <c r="AH10" s="7">
        <f t="shared" si="11"/>
        <v>15</v>
      </c>
      <c r="AI10" s="7">
        <f t="shared" si="12"/>
        <v>7.7</v>
      </c>
      <c r="AJ10" s="7">
        <f t="shared" si="13"/>
        <v>5.0999999999999996</v>
      </c>
      <c r="AK10" s="7">
        <f t="shared" si="14"/>
        <v>3.8</v>
      </c>
      <c r="AL10" s="7">
        <f t="shared" si="15"/>
        <v>3.1</v>
      </c>
      <c r="AM10" s="7">
        <f t="shared" si="16"/>
        <v>2.6</v>
      </c>
      <c r="AN10" s="7">
        <f t="shared" si="17"/>
        <v>2.2000000000000002</v>
      </c>
      <c r="AO10" s="7">
        <f t="shared" si="18"/>
        <v>1.9</v>
      </c>
      <c r="AP10" s="7">
        <f t="shared" si="19"/>
        <v>1.7</v>
      </c>
      <c r="AQ10" s="7">
        <f t="shared" si="20"/>
        <v>0.8</v>
      </c>
    </row>
    <row r="11" spans="1:43" x14ac:dyDescent="0.25">
      <c r="A11" s="1">
        <v>-15</v>
      </c>
      <c r="B11">
        <v>11.49</v>
      </c>
      <c r="C11">
        <f t="shared" si="21"/>
        <v>0.91993594999999995</v>
      </c>
      <c r="E11">
        <f t="shared" si="0"/>
        <v>0.99544023999999998</v>
      </c>
      <c r="F11">
        <f t="shared" si="0"/>
        <v>0.99042237</v>
      </c>
      <c r="G11">
        <f t="shared" si="0"/>
        <v>0.98923804999999998</v>
      </c>
      <c r="H11">
        <f t="shared" si="0"/>
        <v>0.98771951000000002</v>
      </c>
      <c r="I11">
        <f t="shared" si="0"/>
        <v>0.98570203000000001</v>
      </c>
      <c r="J11">
        <f t="shared" si="0"/>
        <v>0.98289135999999999</v>
      </c>
      <c r="K11">
        <f t="shared" si="0"/>
        <v>0.97870528000000001</v>
      </c>
      <c r="L11">
        <f t="shared" si="0"/>
        <v>0.97180716</v>
      </c>
      <c r="M11">
        <f t="shared" si="0"/>
        <v>0.95829858000000001</v>
      </c>
      <c r="N11">
        <f t="shared" si="22"/>
        <v>0.91993594999999995</v>
      </c>
      <c r="O11">
        <f t="shared" si="1"/>
        <v>0.85174203000000004</v>
      </c>
      <c r="P11">
        <f t="shared" si="1"/>
        <v>0.79296067000000003</v>
      </c>
      <c r="Q11">
        <f t="shared" si="1"/>
        <v>0.74176889000000001</v>
      </c>
      <c r="R11">
        <f t="shared" si="1"/>
        <v>0.69678593</v>
      </c>
      <c r="S11">
        <f t="shared" si="1"/>
        <v>0.65694682999999998</v>
      </c>
      <c r="T11">
        <f t="shared" si="1"/>
        <v>0.62141698999999995</v>
      </c>
      <c r="U11">
        <f t="shared" si="1"/>
        <v>0.58953310000000003</v>
      </c>
      <c r="V11">
        <f t="shared" si="1"/>
        <v>0.56076135000000005</v>
      </c>
      <c r="W11">
        <f t="shared" si="1"/>
        <v>0.37684487</v>
      </c>
      <c r="Y11" s="7">
        <f t="shared" si="23"/>
        <v>218</v>
      </c>
      <c r="Z11" s="7">
        <f t="shared" si="24"/>
        <v>103</v>
      </c>
      <c r="AA11" s="7">
        <f t="shared" si="25"/>
        <v>92</v>
      </c>
      <c r="AB11" s="7">
        <f t="shared" si="26"/>
        <v>80</v>
      </c>
      <c r="AC11" s="7">
        <f t="shared" si="27"/>
        <v>69</v>
      </c>
      <c r="AD11" s="7">
        <f t="shared" si="28"/>
        <v>57</v>
      </c>
      <c r="AE11" s="7">
        <f t="shared" si="29"/>
        <v>46</v>
      </c>
      <c r="AF11" s="7">
        <f t="shared" si="30"/>
        <v>34</v>
      </c>
      <c r="AG11" s="7">
        <f t="shared" si="31"/>
        <v>23</v>
      </c>
      <c r="AH11" s="7">
        <f t="shared" si="11"/>
        <v>11</v>
      </c>
      <c r="AI11" s="7">
        <f t="shared" si="12"/>
        <v>5.7</v>
      </c>
      <c r="AJ11" s="7">
        <f t="shared" si="13"/>
        <v>3.8</v>
      </c>
      <c r="AK11" s="7">
        <f t="shared" si="14"/>
        <v>2.9</v>
      </c>
      <c r="AL11" s="7">
        <f t="shared" si="15"/>
        <v>2.2999999999999998</v>
      </c>
      <c r="AM11" s="7">
        <f t="shared" si="16"/>
        <v>1.9</v>
      </c>
      <c r="AN11" s="7">
        <f t="shared" si="17"/>
        <v>1.6</v>
      </c>
      <c r="AO11" s="7">
        <f t="shared" si="18"/>
        <v>1.4</v>
      </c>
      <c r="AP11" s="7">
        <f t="shared" si="19"/>
        <v>1.3</v>
      </c>
      <c r="AQ11" s="7">
        <f t="shared" si="20"/>
        <v>0.6</v>
      </c>
    </row>
    <row r="12" spans="1:43" x14ac:dyDescent="0.25">
      <c r="A12" s="1">
        <v>-14</v>
      </c>
      <c r="B12">
        <v>8.8030000000000008</v>
      </c>
      <c r="C12">
        <f t="shared" si="21"/>
        <v>0.89799041000000002</v>
      </c>
      <c r="E12">
        <f t="shared" si="0"/>
        <v>0.99405670999999995</v>
      </c>
      <c r="F12">
        <f t="shared" si="0"/>
        <v>0.98753537000000002</v>
      </c>
      <c r="G12">
        <f t="shared" si="0"/>
        <v>0.98599910000000002</v>
      </c>
      <c r="H12">
        <f t="shared" si="0"/>
        <v>0.98403092000000003</v>
      </c>
      <c r="I12">
        <f t="shared" si="0"/>
        <v>0.98141886</v>
      </c>
      <c r="J12">
        <f t="shared" si="0"/>
        <v>0.97778518000000003</v>
      </c>
      <c r="K12">
        <f t="shared" si="0"/>
        <v>0.97238484000000003</v>
      </c>
      <c r="L12">
        <f t="shared" si="0"/>
        <v>0.96351562999999996</v>
      </c>
      <c r="M12">
        <f t="shared" si="0"/>
        <v>0.94625389999999998</v>
      </c>
      <c r="N12">
        <f t="shared" si="22"/>
        <v>0.89799041000000002</v>
      </c>
      <c r="O12">
        <f t="shared" si="1"/>
        <v>0.81486623999999996</v>
      </c>
      <c r="P12">
        <f t="shared" si="1"/>
        <v>0.74582733000000001</v>
      </c>
      <c r="Q12">
        <f t="shared" si="1"/>
        <v>0.68757321999999998</v>
      </c>
      <c r="R12">
        <f t="shared" si="1"/>
        <v>0.63775990000000005</v>
      </c>
      <c r="S12">
        <f t="shared" si="1"/>
        <v>0.59467674999999998</v>
      </c>
      <c r="T12">
        <f t="shared" si="1"/>
        <v>0.55704613000000003</v>
      </c>
      <c r="U12">
        <f t="shared" si="1"/>
        <v>0.52389454000000002</v>
      </c>
      <c r="V12">
        <f t="shared" si="1"/>
        <v>0.49446721999999999</v>
      </c>
      <c r="W12">
        <f t="shared" si="1"/>
        <v>0.31662051000000002</v>
      </c>
      <c r="Y12" s="7">
        <f t="shared" si="23"/>
        <v>167</v>
      </c>
      <c r="Z12" s="7">
        <f t="shared" si="24"/>
        <v>79</v>
      </c>
      <c r="AA12" s="7">
        <f t="shared" si="25"/>
        <v>70</v>
      </c>
      <c r="AB12" s="7">
        <f t="shared" si="26"/>
        <v>62</v>
      </c>
      <c r="AC12" s="7">
        <f t="shared" si="27"/>
        <v>53</v>
      </c>
      <c r="AD12" s="7">
        <f t="shared" si="28"/>
        <v>44</v>
      </c>
      <c r="AE12" s="7">
        <f t="shared" si="29"/>
        <v>35</v>
      </c>
      <c r="AF12" s="7">
        <f t="shared" si="30"/>
        <v>26</v>
      </c>
      <c r="AG12" s="7">
        <f t="shared" si="31"/>
        <v>18</v>
      </c>
      <c r="AH12" s="7">
        <f t="shared" si="11"/>
        <v>8.8000000000000007</v>
      </c>
      <c r="AI12" s="7">
        <f t="shared" si="12"/>
        <v>4.4000000000000004</v>
      </c>
      <c r="AJ12" s="7">
        <f t="shared" si="13"/>
        <v>2.9</v>
      </c>
      <c r="AK12" s="7">
        <f t="shared" si="14"/>
        <v>2.2000000000000002</v>
      </c>
      <c r="AL12" s="7">
        <f t="shared" si="15"/>
        <v>1.8</v>
      </c>
      <c r="AM12" s="7">
        <f t="shared" si="16"/>
        <v>1.5</v>
      </c>
      <c r="AN12" s="7">
        <f t="shared" si="17"/>
        <v>1.3</v>
      </c>
      <c r="AO12" s="7">
        <f t="shared" si="18"/>
        <v>1.1000000000000001</v>
      </c>
      <c r="AP12" s="7">
        <f t="shared" si="19"/>
        <v>1</v>
      </c>
      <c r="AQ12" s="7">
        <f t="shared" si="20"/>
        <v>0.5</v>
      </c>
    </row>
    <row r="13" spans="1:43" x14ac:dyDescent="0.25">
      <c r="A13" s="1">
        <v>-13</v>
      </c>
      <c r="B13">
        <v>6.899</v>
      </c>
      <c r="C13">
        <f t="shared" si="21"/>
        <v>0.87340169999999995</v>
      </c>
      <c r="E13">
        <f t="shared" si="0"/>
        <v>0.99242889000000001</v>
      </c>
      <c r="F13">
        <f t="shared" si="0"/>
        <v>0.98414988000000003</v>
      </c>
      <c r="G13">
        <f t="shared" si="0"/>
        <v>0.98220386999999998</v>
      </c>
      <c r="H13">
        <f t="shared" si="0"/>
        <v>0.97971313999999998</v>
      </c>
      <c r="I13">
        <f t="shared" si="0"/>
        <v>0.97641175999999996</v>
      </c>
      <c r="J13">
        <f t="shared" si="0"/>
        <v>0.97182701999999999</v>
      </c>
      <c r="K13">
        <f t="shared" si="0"/>
        <v>0.96503008000000001</v>
      </c>
      <c r="L13">
        <f t="shared" si="0"/>
        <v>0.95391068000000001</v>
      </c>
      <c r="M13">
        <f t="shared" si="0"/>
        <v>0.93242329999999995</v>
      </c>
      <c r="N13">
        <f t="shared" si="22"/>
        <v>0.87340169999999995</v>
      </c>
      <c r="O13">
        <f t="shared" si="1"/>
        <v>0.77525564999999996</v>
      </c>
      <c r="P13">
        <f t="shared" si="1"/>
        <v>0.69693908999999998</v>
      </c>
      <c r="Q13">
        <f t="shared" si="1"/>
        <v>0.63299386000000002</v>
      </c>
      <c r="R13">
        <f t="shared" si="1"/>
        <v>0.57979663000000004</v>
      </c>
      <c r="S13">
        <f t="shared" si="1"/>
        <v>0.53484767</v>
      </c>
      <c r="T13">
        <f t="shared" si="1"/>
        <v>0.49636665000000002</v>
      </c>
      <c r="U13">
        <f t="shared" si="1"/>
        <v>0.46305121999999999</v>
      </c>
      <c r="V13">
        <f t="shared" si="1"/>
        <v>0.43392667000000001</v>
      </c>
      <c r="W13">
        <f t="shared" si="1"/>
        <v>0.26638095000000001</v>
      </c>
      <c r="Y13" s="7">
        <f t="shared" si="23"/>
        <v>131</v>
      </c>
      <c r="Z13" s="7">
        <f t="shared" si="24"/>
        <v>62</v>
      </c>
      <c r="AA13" s="7">
        <f t="shared" si="25"/>
        <v>55</v>
      </c>
      <c r="AB13" s="7">
        <f t="shared" si="26"/>
        <v>48</v>
      </c>
      <c r="AC13" s="7">
        <f t="shared" si="27"/>
        <v>41</v>
      </c>
      <c r="AD13" s="7">
        <f t="shared" si="28"/>
        <v>34</v>
      </c>
      <c r="AE13" s="7">
        <f t="shared" si="29"/>
        <v>28</v>
      </c>
      <c r="AF13" s="7">
        <f t="shared" si="30"/>
        <v>21</v>
      </c>
      <c r="AG13" s="7">
        <f t="shared" si="31"/>
        <v>14</v>
      </c>
      <c r="AH13" s="7">
        <f t="shared" ref="AH13:AH26" si="32">IF(N13/(1-N13)&gt;=10,ROUND(N13/(1-N13),0),ROUND(N13/(1-N13),1))</f>
        <v>6.9</v>
      </c>
      <c r="AI13" s="7">
        <f t="shared" ref="AI13:AI26" si="33">IF(O13/(1-O13)&gt;=10,ROUND(O13/(1-O13),0),ROUND(O13/(1-O13),1))</f>
        <v>3.4</v>
      </c>
      <c r="AJ13" s="7">
        <f t="shared" ref="AJ13:AJ26" si="34">IF(P13/(1-P13)&gt;=10,ROUND(P13/(1-P13),0),ROUND(P13/(1-P13),1))</f>
        <v>2.2999999999999998</v>
      </c>
      <c r="AK13" s="7">
        <f t="shared" ref="AK13:AK26" si="35">IF(Q13/(1-Q13)&gt;=10,ROUND(Q13/(1-Q13),0),ROUND(Q13/(1-Q13),1))</f>
        <v>1.7</v>
      </c>
      <c r="AL13" s="7">
        <f t="shared" ref="AL13:AL26" si="36">IF(R13/(1-R13)&gt;=10,ROUND(R13/(1-R13),0),ROUND(R13/(1-R13),1))</f>
        <v>1.4</v>
      </c>
      <c r="AM13" s="7">
        <f t="shared" ref="AM13:AM26" si="37">IF(S13/(1-S13)&gt;=10,ROUND(S13/(1-S13),0),ROUND(S13/(1-S13),1))</f>
        <v>1.1000000000000001</v>
      </c>
      <c r="AN13" s="7">
        <f t="shared" ref="AN13:AN26" si="38">IF(T13/(1-T13)&gt;=10,ROUND(T13/(1-T13),0),ROUND(T13/(1-T13),1))</f>
        <v>1</v>
      </c>
      <c r="AO13" s="7">
        <f t="shared" ref="AO13:AO26" si="39">IF(U13/(1-U13)&gt;=10,ROUND(U13/(1-U13),0),ROUND(U13/(1-U13),1))</f>
        <v>0.9</v>
      </c>
      <c r="AP13" s="7">
        <f t="shared" ref="AP13:AP26" si="40">IF(V13/(1-V13)&gt;=10,ROUND(V13/(1-V13),0),ROUND(V13/(1-V13),1))</f>
        <v>0.8</v>
      </c>
      <c r="AQ13" s="7">
        <f t="shared" ref="AQ13:AQ26" si="41">IF(W13/(1-W13)&gt;=10,ROUND(W13/(1-W13),0),ROUND(W13/(1-W13),1))</f>
        <v>0.4</v>
      </c>
    </row>
    <row r="14" spans="1:43" x14ac:dyDescent="0.25">
      <c r="A14" s="1">
        <v>-12</v>
      </c>
      <c r="B14">
        <v>5.5179999999999998</v>
      </c>
      <c r="C14">
        <f t="shared" si="21"/>
        <v>0.84657870999999996</v>
      </c>
      <c r="E14">
        <f t="shared" si="0"/>
        <v>0.99055196000000001</v>
      </c>
      <c r="F14">
        <f t="shared" si="0"/>
        <v>0.98026133999999998</v>
      </c>
      <c r="G14">
        <f t="shared" si="0"/>
        <v>0.97784866000000004</v>
      </c>
      <c r="H14">
        <f t="shared" si="0"/>
        <v>0.97476404000000005</v>
      </c>
      <c r="I14">
        <f t="shared" si="0"/>
        <v>0.97068136999999999</v>
      </c>
      <c r="J14">
        <f t="shared" si="0"/>
        <v>0.96502273999999999</v>
      </c>
      <c r="K14">
        <f t="shared" si="0"/>
        <v>0.95665741999999998</v>
      </c>
      <c r="L14">
        <f t="shared" si="0"/>
        <v>0.94303292999999999</v>
      </c>
      <c r="M14">
        <f t="shared" si="0"/>
        <v>0.91691592</v>
      </c>
      <c r="N14">
        <f t="shared" si="22"/>
        <v>0.84657870999999996</v>
      </c>
      <c r="O14">
        <f t="shared" si="1"/>
        <v>0.73397181</v>
      </c>
      <c r="P14">
        <f t="shared" si="1"/>
        <v>0.64780466000000003</v>
      </c>
      <c r="Q14">
        <f t="shared" si="1"/>
        <v>0.57974365000000005</v>
      </c>
      <c r="R14">
        <f t="shared" si="1"/>
        <v>0.52462445999999996</v>
      </c>
      <c r="S14">
        <f t="shared" si="1"/>
        <v>0.47907623999999999</v>
      </c>
      <c r="T14">
        <f t="shared" si="1"/>
        <v>0.44080524999999998</v>
      </c>
      <c r="U14">
        <f t="shared" si="1"/>
        <v>0.40819649000000002</v>
      </c>
      <c r="V14">
        <f t="shared" si="1"/>
        <v>0.38007991000000002</v>
      </c>
      <c r="W14">
        <f t="shared" si="1"/>
        <v>0.22505915000000001</v>
      </c>
      <c r="Y14" s="7">
        <f t="shared" si="23"/>
        <v>105</v>
      </c>
      <c r="Z14" s="7">
        <f t="shared" si="24"/>
        <v>50</v>
      </c>
      <c r="AA14" s="7">
        <f t="shared" si="25"/>
        <v>44</v>
      </c>
      <c r="AB14" s="7">
        <f t="shared" si="26"/>
        <v>39</v>
      </c>
      <c r="AC14" s="7">
        <f t="shared" si="27"/>
        <v>33</v>
      </c>
      <c r="AD14" s="7">
        <f t="shared" si="28"/>
        <v>28</v>
      </c>
      <c r="AE14" s="7">
        <f t="shared" si="29"/>
        <v>22</v>
      </c>
      <c r="AF14" s="7">
        <f t="shared" si="30"/>
        <v>17</v>
      </c>
      <c r="AG14" s="7">
        <f t="shared" si="31"/>
        <v>11</v>
      </c>
      <c r="AH14" s="7">
        <f t="shared" si="32"/>
        <v>5.5</v>
      </c>
      <c r="AI14" s="7">
        <f t="shared" si="33"/>
        <v>2.8</v>
      </c>
      <c r="AJ14" s="7">
        <f t="shared" si="34"/>
        <v>1.8</v>
      </c>
      <c r="AK14" s="7">
        <f t="shared" si="35"/>
        <v>1.4</v>
      </c>
      <c r="AL14" s="7">
        <f t="shared" si="36"/>
        <v>1.1000000000000001</v>
      </c>
      <c r="AM14" s="7">
        <f t="shared" si="37"/>
        <v>0.9</v>
      </c>
      <c r="AN14" s="7">
        <f t="shared" si="38"/>
        <v>0.8</v>
      </c>
      <c r="AO14" s="7">
        <f t="shared" si="39"/>
        <v>0.7</v>
      </c>
      <c r="AP14" s="7">
        <f t="shared" si="40"/>
        <v>0.6</v>
      </c>
      <c r="AQ14" s="7">
        <f t="shared" si="41"/>
        <v>0.3</v>
      </c>
    </row>
    <row r="15" spans="1:43" x14ac:dyDescent="0.25">
      <c r="A15" s="1">
        <v>-11</v>
      </c>
      <c r="B15">
        <v>4.4960000000000004</v>
      </c>
      <c r="C15">
        <f t="shared" si="21"/>
        <v>0.81804949000000005</v>
      </c>
      <c r="E15">
        <f t="shared" si="0"/>
        <v>0.98842914000000004</v>
      </c>
      <c r="F15">
        <f t="shared" si="0"/>
        <v>0.97588269000000005</v>
      </c>
      <c r="G15">
        <f t="shared" si="0"/>
        <v>0.97294957999999998</v>
      </c>
      <c r="H15">
        <f t="shared" si="0"/>
        <v>0.96920424000000005</v>
      </c>
      <c r="I15">
        <f t="shared" si="0"/>
        <v>0.96425508000000004</v>
      </c>
      <c r="J15">
        <f t="shared" si="0"/>
        <v>0.95741056000000002</v>
      </c>
      <c r="K15">
        <f t="shared" si="0"/>
        <v>0.94732406000000002</v>
      </c>
      <c r="L15">
        <f t="shared" si="0"/>
        <v>0.93097735999999998</v>
      </c>
      <c r="M15">
        <f t="shared" si="0"/>
        <v>0.89991993999999997</v>
      </c>
      <c r="N15">
        <f t="shared" si="22"/>
        <v>0.81804949000000005</v>
      </c>
      <c r="O15">
        <f t="shared" si="1"/>
        <v>0.69211822999999995</v>
      </c>
      <c r="P15">
        <f t="shared" si="1"/>
        <v>0.59978655000000003</v>
      </c>
      <c r="Q15">
        <f t="shared" si="1"/>
        <v>0.52919020999999999</v>
      </c>
      <c r="R15">
        <f t="shared" si="1"/>
        <v>0.47346251</v>
      </c>
      <c r="S15">
        <f t="shared" si="1"/>
        <v>0.42835366000000002</v>
      </c>
      <c r="T15">
        <f t="shared" si="1"/>
        <v>0.39109254999999998</v>
      </c>
      <c r="U15">
        <f t="shared" si="1"/>
        <v>0.35979513000000002</v>
      </c>
      <c r="V15">
        <f t="shared" si="1"/>
        <v>0.33313574000000001</v>
      </c>
      <c r="W15">
        <f t="shared" si="1"/>
        <v>0.19135172</v>
      </c>
      <c r="Y15" s="7">
        <f t="shared" si="23"/>
        <v>85</v>
      </c>
      <c r="Z15" s="7">
        <f t="shared" si="24"/>
        <v>40</v>
      </c>
      <c r="AA15" s="7">
        <f t="shared" si="25"/>
        <v>36</v>
      </c>
      <c r="AB15" s="7">
        <f t="shared" si="26"/>
        <v>31</v>
      </c>
      <c r="AC15" s="7">
        <f t="shared" si="27"/>
        <v>27</v>
      </c>
      <c r="AD15" s="7">
        <f t="shared" si="28"/>
        <v>22</v>
      </c>
      <c r="AE15" s="7">
        <f t="shared" si="29"/>
        <v>18</v>
      </c>
      <c r="AF15" s="7">
        <f t="shared" si="30"/>
        <v>13</v>
      </c>
      <c r="AG15" s="7">
        <f t="shared" si="31"/>
        <v>9</v>
      </c>
      <c r="AH15" s="7">
        <f t="shared" si="32"/>
        <v>4.5</v>
      </c>
      <c r="AI15" s="7">
        <f t="shared" si="33"/>
        <v>2.2000000000000002</v>
      </c>
      <c r="AJ15" s="7">
        <f t="shared" si="34"/>
        <v>1.5</v>
      </c>
      <c r="AK15" s="7">
        <f t="shared" si="35"/>
        <v>1.1000000000000001</v>
      </c>
      <c r="AL15" s="7">
        <f t="shared" si="36"/>
        <v>0.9</v>
      </c>
      <c r="AM15" s="7">
        <f t="shared" si="37"/>
        <v>0.7</v>
      </c>
      <c r="AN15" s="7">
        <f t="shared" si="38"/>
        <v>0.6</v>
      </c>
      <c r="AO15" s="7">
        <f t="shared" si="39"/>
        <v>0.6</v>
      </c>
      <c r="AP15" s="7">
        <f t="shared" si="40"/>
        <v>0.5</v>
      </c>
      <c r="AQ15" s="7">
        <f t="shared" si="41"/>
        <v>0.2</v>
      </c>
    </row>
    <row r="16" spans="1:43" x14ac:dyDescent="0.25">
      <c r="A16" s="1">
        <v>-10</v>
      </c>
      <c r="B16">
        <v>3.7250000000000001</v>
      </c>
      <c r="C16">
        <f t="shared" si="21"/>
        <v>0.78835979</v>
      </c>
      <c r="E16">
        <f t="shared" si="0"/>
        <v>0.98606757</v>
      </c>
      <c r="F16">
        <f t="shared" si="0"/>
        <v>0.97103547999999995</v>
      </c>
      <c r="G16">
        <f t="shared" si="0"/>
        <v>0.96753246999999998</v>
      </c>
      <c r="H16">
        <f t="shared" si="0"/>
        <v>0.96306555999999999</v>
      </c>
      <c r="I16">
        <f t="shared" si="0"/>
        <v>0.95717344999999998</v>
      </c>
      <c r="J16">
        <f t="shared" si="0"/>
        <v>0.94904458999999997</v>
      </c>
      <c r="K16">
        <f t="shared" si="0"/>
        <v>0.93710691999999995</v>
      </c>
      <c r="L16">
        <f t="shared" si="0"/>
        <v>0.91786447999999998</v>
      </c>
      <c r="M16">
        <f t="shared" si="0"/>
        <v>0.88165680999999996</v>
      </c>
      <c r="N16">
        <f t="shared" si="22"/>
        <v>0.78835979</v>
      </c>
      <c r="O16">
        <f t="shared" si="1"/>
        <v>0.65065501999999997</v>
      </c>
      <c r="P16">
        <f t="shared" si="1"/>
        <v>0.55390335000000002</v>
      </c>
      <c r="Q16">
        <f t="shared" si="1"/>
        <v>0.48220065000000001</v>
      </c>
      <c r="R16">
        <f t="shared" si="1"/>
        <v>0.42693409999999998</v>
      </c>
      <c r="S16">
        <f t="shared" si="1"/>
        <v>0.38303342000000001</v>
      </c>
      <c r="T16">
        <f t="shared" si="1"/>
        <v>0.34731935000000003</v>
      </c>
      <c r="U16">
        <f t="shared" si="1"/>
        <v>0.31769723</v>
      </c>
      <c r="V16">
        <f t="shared" si="1"/>
        <v>0.29273084999999999</v>
      </c>
      <c r="W16">
        <f t="shared" si="1"/>
        <v>0.16391639</v>
      </c>
      <c r="Y16" s="7">
        <f t="shared" si="23"/>
        <v>71</v>
      </c>
      <c r="Z16" s="7">
        <f t="shared" si="24"/>
        <v>34</v>
      </c>
      <c r="AA16" s="7">
        <f t="shared" si="25"/>
        <v>30</v>
      </c>
      <c r="AB16" s="7">
        <f t="shared" si="26"/>
        <v>26</v>
      </c>
      <c r="AC16" s="7">
        <f t="shared" si="27"/>
        <v>22</v>
      </c>
      <c r="AD16" s="7">
        <f t="shared" si="28"/>
        <v>19</v>
      </c>
      <c r="AE16" s="7">
        <f t="shared" si="29"/>
        <v>15</v>
      </c>
      <c r="AF16" s="7">
        <f t="shared" si="30"/>
        <v>11</v>
      </c>
      <c r="AG16" s="7">
        <f t="shared" si="31"/>
        <v>7.5</v>
      </c>
      <c r="AH16" s="7">
        <f t="shared" si="32"/>
        <v>3.7</v>
      </c>
      <c r="AI16" s="7">
        <f t="shared" si="33"/>
        <v>1.9</v>
      </c>
      <c r="AJ16" s="7">
        <f t="shared" si="34"/>
        <v>1.2</v>
      </c>
      <c r="AK16" s="7">
        <f t="shared" si="35"/>
        <v>0.9</v>
      </c>
      <c r="AL16" s="7">
        <f t="shared" si="36"/>
        <v>0.7</v>
      </c>
      <c r="AM16" s="7">
        <f t="shared" si="37"/>
        <v>0.6</v>
      </c>
      <c r="AN16" s="7">
        <f t="shared" si="38"/>
        <v>0.5</v>
      </c>
      <c r="AO16" s="7">
        <f t="shared" si="39"/>
        <v>0.5</v>
      </c>
      <c r="AP16" s="7">
        <f t="shared" si="40"/>
        <v>0.4</v>
      </c>
      <c r="AQ16" s="7">
        <f t="shared" si="41"/>
        <v>0.2</v>
      </c>
    </row>
    <row r="17" spans="1:43" x14ac:dyDescent="0.25">
      <c r="A17" s="1">
        <v>-9</v>
      </c>
      <c r="B17">
        <v>3.1320000000000001</v>
      </c>
      <c r="C17">
        <f t="shared" si="21"/>
        <v>0.75798644999999998</v>
      </c>
      <c r="E17">
        <f t="shared" si="0"/>
        <v>0.98347326000000002</v>
      </c>
      <c r="F17">
        <f t="shared" si="0"/>
        <v>0.96573935</v>
      </c>
      <c r="G17">
        <f t="shared" si="0"/>
        <v>0.96162112</v>
      </c>
      <c r="H17">
        <f t="shared" si="0"/>
        <v>0.95637760000000005</v>
      </c>
      <c r="I17">
        <f t="shared" si="0"/>
        <v>0.94947453999999998</v>
      </c>
      <c r="J17">
        <f t="shared" si="0"/>
        <v>0.93997598999999998</v>
      </c>
      <c r="K17">
        <f t="shared" si="0"/>
        <v>0.92607923999999997</v>
      </c>
      <c r="L17">
        <f t="shared" si="0"/>
        <v>0.90380916</v>
      </c>
      <c r="M17">
        <f t="shared" si="0"/>
        <v>0.86233479999999996</v>
      </c>
      <c r="N17">
        <f t="shared" si="22"/>
        <v>0.75798644999999998</v>
      </c>
      <c r="O17">
        <f t="shared" si="1"/>
        <v>0.61028839000000001</v>
      </c>
      <c r="P17">
        <f t="shared" si="1"/>
        <v>0.51076321000000002</v>
      </c>
      <c r="Q17">
        <f t="shared" si="1"/>
        <v>0.43914751000000002</v>
      </c>
      <c r="R17">
        <f t="shared" si="1"/>
        <v>0.38514511000000001</v>
      </c>
      <c r="S17">
        <f t="shared" si="1"/>
        <v>0.34296978</v>
      </c>
      <c r="T17">
        <f t="shared" si="1"/>
        <v>0.30911961999999998</v>
      </c>
      <c r="U17">
        <f t="shared" si="1"/>
        <v>0.28135105999999999</v>
      </c>
      <c r="V17">
        <f t="shared" si="1"/>
        <v>0.25816023999999999</v>
      </c>
      <c r="W17">
        <f t="shared" si="1"/>
        <v>0.14151454999999999</v>
      </c>
      <c r="Y17" s="7">
        <f t="shared" si="23"/>
        <v>60</v>
      </c>
      <c r="Z17" s="7">
        <f t="shared" si="24"/>
        <v>28</v>
      </c>
      <c r="AA17" s="7">
        <f t="shared" si="25"/>
        <v>25</v>
      </c>
      <c r="AB17" s="7">
        <f t="shared" si="26"/>
        <v>22</v>
      </c>
      <c r="AC17" s="7">
        <f t="shared" si="27"/>
        <v>19</v>
      </c>
      <c r="AD17" s="7">
        <f t="shared" si="28"/>
        <v>16</v>
      </c>
      <c r="AE17" s="7">
        <f t="shared" si="29"/>
        <v>13</v>
      </c>
      <c r="AF17" s="7">
        <f t="shared" si="30"/>
        <v>9.4</v>
      </c>
      <c r="AG17" s="7">
        <f t="shared" si="31"/>
        <v>6.3</v>
      </c>
      <c r="AH17" s="7">
        <f t="shared" si="32"/>
        <v>3.1</v>
      </c>
      <c r="AI17" s="7">
        <f t="shared" si="33"/>
        <v>1.6</v>
      </c>
      <c r="AJ17" s="7">
        <f t="shared" si="34"/>
        <v>1</v>
      </c>
      <c r="AK17" s="7">
        <f t="shared" si="35"/>
        <v>0.8</v>
      </c>
      <c r="AL17" s="7">
        <f t="shared" si="36"/>
        <v>0.6</v>
      </c>
      <c r="AM17" s="7">
        <f t="shared" si="37"/>
        <v>0.5</v>
      </c>
      <c r="AN17" s="7">
        <f t="shared" si="38"/>
        <v>0.4</v>
      </c>
      <c r="AO17" s="7">
        <f t="shared" si="39"/>
        <v>0.4</v>
      </c>
      <c r="AP17" s="7">
        <f t="shared" si="40"/>
        <v>0.3</v>
      </c>
      <c r="AQ17" s="7">
        <f t="shared" si="41"/>
        <v>0.2</v>
      </c>
    </row>
    <row r="18" spans="1:43" x14ac:dyDescent="0.25">
      <c r="A18" s="1">
        <v>-8</v>
      </c>
      <c r="B18">
        <v>2.669</v>
      </c>
      <c r="C18">
        <f t="shared" si="21"/>
        <v>0.72744617</v>
      </c>
      <c r="E18">
        <f t="shared" ref="E18:M26" si="42">ROUND($C18*E$1/($C18*E$1+(1-$C18)*(1-E$1)),8)</f>
        <v>0.98066175</v>
      </c>
      <c r="F18">
        <f t="shared" si="42"/>
        <v>0.96003357</v>
      </c>
      <c r="G18">
        <f t="shared" si="42"/>
        <v>0.95526127000000005</v>
      </c>
      <c r="H18">
        <f t="shared" si="42"/>
        <v>0.94919474000000004</v>
      </c>
      <c r="I18">
        <f t="shared" si="42"/>
        <v>0.94122486999999999</v>
      </c>
      <c r="J18">
        <f t="shared" si="42"/>
        <v>0.93028929999999999</v>
      </c>
      <c r="K18">
        <f t="shared" si="42"/>
        <v>0.91435423000000005</v>
      </c>
      <c r="L18">
        <f t="shared" si="42"/>
        <v>0.88897524000000006</v>
      </c>
      <c r="M18">
        <f t="shared" si="42"/>
        <v>0.84222151999999995</v>
      </c>
      <c r="N18">
        <f t="shared" si="22"/>
        <v>0.72744617</v>
      </c>
      <c r="O18">
        <f t="shared" si="22"/>
        <v>0.57164274999999998</v>
      </c>
      <c r="P18">
        <f t="shared" si="22"/>
        <v>0.47080613999999998</v>
      </c>
      <c r="Q18">
        <f t="shared" si="22"/>
        <v>0.40020992999999999</v>
      </c>
      <c r="R18">
        <f t="shared" si="22"/>
        <v>0.34802451000000001</v>
      </c>
      <c r="S18">
        <f t="shared" si="22"/>
        <v>0.30787864999999998</v>
      </c>
      <c r="T18">
        <f t="shared" si="22"/>
        <v>0.27603682000000002</v>
      </c>
      <c r="U18">
        <f t="shared" si="22"/>
        <v>0.25016402999999998</v>
      </c>
      <c r="V18">
        <f t="shared" si="22"/>
        <v>0.22872567999999999</v>
      </c>
      <c r="W18">
        <f t="shared" si="22"/>
        <v>0.12317135</v>
      </c>
      <c r="Y18" s="7">
        <f t="shared" si="23"/>
        <v>51</v>
      </c>
      <c r="Z18" s="7">
        <f t="shared" si="24"/>
        <v>24</v>
      </c>
      <c r="AA18" s="7">
        <f t="shared" si="25"/>
        <v>21</v>
      </c>
      <c r="AB18" s="7">
        <f t="shared" si="26"/>
        <v>19</v>
      </c>
      <c r="AC18" s="7">
        <f t="shared" si="27"/>
        <v>16</v>
      </c>
      <c r="AD18" s="7">
        <f t="shared" si="28"/>
        <v>13</v>
      </c>
      <c r="AE18" s="7">
        <f t="shared" si="29"/>
        <v>11</v>
      </c>
      <c r="AF18" s="7">
        <f t="shared" si="30"/>
        <v>8</v>
      </c>
      <c r="AG18" s="7">
        <f t="shared" si="31"/>
        <v>5.3</v>
      </c>
      <c r="AH18" s="7">
        <f t="shared" si="32"/>
        <v>2.7</v>
      </c>
      <c r="AI18" s="7">
        <f t="shared" si="33"/>
        <v>1.3</v>
      </c>
      <c r="AJ18" s="7">
        <f t="shared" si="34"/>
        <v>0.9</v>
      </c>
      <c r="AK18" s="7">
        <f t="shared" si="35"/>
        <v>0.7</v>
      </c>
      <c r="AL18" s="7">
        <f t="shared" si="36"/>
        <v>0.5</v>
      </c>
      <c r="AM18" s="7">
        <f t="shared" si="37"/>
        <v>0.4</v>
      </c>
      <c r="AN18" s="7">
        <f t="shared" si="38"/>
        <v>0.4</v>
      </c>
      <c r="AO18" s="7">
        <f t="shared" si="39"/>
        <v>0.3</v>
      </c>
      <c r="AP18" s="7">
        <f t="shared" si="40"/>
        <v>0.3</v>
      </c>
      <c r="AQ18" s="7">
        <f t="shared" si="41"/>
        <v>0.1</v>
      </c>
    </row>
    <row r="19" spans="1:43" x14ac:dyDescent="0.25">
      <c r="A19" s="1">
        <v>-7</v>
      </c>
      <c r="B19">
        <v>2.3010000000000002</v>
      </c>
      <c r="C19">
        <f t="shared" si="21"/>
        <v>0.6970615</v>
      </c>
      <c r="E19">
        <f t="shared" si="42"/>
        <v>0.97763814000000004</v>
      </c>
      <c r="F19">
        <f t="shared" si="42"/>
        <v>0.95393616000000003</v>
      </c>
      <c r="G19">
        <f t="shared" si="42"/>
        <v>0.94847486000000003</v>
      </c>
      <c r="H19">
        <f t="shared" si="42"/>
        <v>0.94154439999999995</v>
      </c>
      <c r="I19">
        <f t="shared" si="42"/>
        <v>0.93245981</v>
      </c>
      <c r="J19">
        <f t="shared" si="42"/>
        <v>0.92003199000000002</v>
      </c>
      <c r="K19">
        <f t="shared" si="42"/>
        <v>0.90199921999999999</v>
      </c>
      <c r="L19">
        <f t="shared" si="42"/>
        <v>0.87346577000000003</v>
      </c>
      <c r="M19">
        <f t="shared" si="42"/>
        <v>0.82149232999999999</v>
      </c>
      <c r="N19">
        <f t="shared" si="22"/>
        <v>0.6970615</v>
      </c>
      <c r="O19">
        <f t="shared" si="22"/>
        <v>0.53499187000000004</v>
      </c>
      <c r="P19">
        <f t="shared" si="22"/>
        <v>0.43406905000000001</v>
      </c>
      <c r="Q19">
        <f t="shared" si="22"/>
        <v>0.36518012999999999</v>
      </c>
      <c r="R19">
        <f t="shared" si="22"/>
        <v>0.31516231</v>
      </c>
      <c r="S19">
        <f t="shared" si="22"/>
        <v>0.27719551999999997</v>
      </c>
      <c r="T19">
        <f t="shared" si="22"/>
        <v>0.24739275999999999</v>
      </c>
      <c r="U19">
        <f t="shared" si="22"/>
        <v>0.22337636999999999</v>
      </c>
      <c r="V19">
        <f t="shared" si="22"/>
        <v>0.20361029999999999</v>
      </c>
      <c r="W19">
        <f t="shared" si="22"/>
        <v>0.1080231</v>
      </c>
      <c r="Y19" s="7">
        <f t="shared" si="23"/>
        <v>44</v>
      </c>
      <c r="Z19" s="7">
        <f t="shared" si="24"/>
        <v>21</v>
      </c>
      <c r="AA19" s="7">
        <f t="shared" si="25"/>
        <v>18</v>
      </c>
      <c r="AB19" s="7">
        <f t="shared" si="26"/>
        <v>16</v>
      </c>
      <c r="AC19" s="7">
        <f t="shared" si="27"/>
        <v>14</v>
      </c>
      <c r="AD19" s="7">
        <f t="shared" si="28"/>
        <v>12</v>
      </c>
      <c r="AE19" s="7">
        <f t="shared" si="29"/>
        <v>9.1999999999999993</v>
      </c>
      <c r="AF19" s="7">
        <f t="shared" si="30"/>
        <v>6.9</v>
      </c>
      <c r="AG19" s="7">
        <f t="shared" si="31"/>
        <v>4.5999999999999996</v>
      </c>
      <c r="AH19" s="7">
        <f t="shared" si="32"/>
        <v>2.2999999999999998</v>
      </c>
      <c r="AI19" s="7">
        <f t="shared" si="33"/>
        <v>1.2</v>
      </c>
      <c r="AJ19" s="7">
        <f t="shared" si="34"/>
        <v>0.8</v>
      </c>
      <c r="AK19" s="7">
        <f t="shared" si="35"/>
        <v>0.6</v>
      </c>
      <c r="AL19" s="7">
        <f t="shared" si="36"/>
        <v>0.5</v>
      </c>
      <c r="AM19" s="7">
        <f t="shared" si="37"/>
        <v>0.4</v>
      </c>
      <c r="AN19" s="7">
        <f t="shared" si="38"/>
        <v>0.3</v>
      </c>
      <c r="AO19" s="7">
        <f t="shared" si="39"/>
        <v>0.3</v>
      </c>
      <c r="AP19" s="7">
        <f t="shared" si="40"/>
        <v>0.3</v>
      </c>
      <c r="AQ19" s="7">
        <f t="shared" si="41"/>
        <v>0.1</v>
      </c>
    </row>
    <row r="20" spans="1:43" x14ac:dyDescent="0.25">
      <c r="A20" s="1">
        <v>-6</v>
      </c>
      <c r="B20">
        <v>2.0049999999999999</v>
      </c>
      <c r="C20">
        <f t="shared" si="21"/>
        <v>0.66722130000000002</v>
      </c>
      <c r="E20">
        <f t="shared" si="42"/>
        <v>0.97442127999999995</v>
      </c>
      <c r="F20">
        <f t="shared" si="42"/>
        <v>0.94749278000000003</v>
      </c>
      <c r="G20">
        <f t="shared" si="42"/>
        <v>0.94131454999999997</v>
      </c>
      <c r="H20">
        <f t="shared" si="42"/>
        <v>0.93348852999999998</v>
      </c>
      <c r="I20">
        <f t="shared" si="42"/>
        <v>0.92325402999999995</v>
      </c>
      <c r="J20">
        <f t="shared" si="42"/>
        <v>0.90929705000000005</v>
      </c>
      <c r="K20">
        <f t="shared" si="42"/>
        <v>0.88913525999999998</v>
      </c>
      <c r="L20">
        <f t="shared" si="42"/>
        <v>0.85744832999999998</v>
      </c>
      <c r="M20">
        <f t="shared" si="42"/>
        <v>0.80039919999999998</v>
      </c>
      <c r="N20">
        <f t="shared" si="22"/>
        <v>0.66722130000000002</v>
      </c>
      <c r="O20">
        <f t="shared" si="22"/>
        <v>0.50062421999999995</v>
      </c>
      <c r="P20">
        <f t="shared" si="22"/>
        <v>0.40059939999999999</v>
      </c>
      <c r="Q20">
        <f t="shared" si="22"/>
        <v>0.33388843000000001</v>
      </c>
      <c r="R20">
        <f t="shared" si="22"/>
        <v>0.28622413000000002</v>
      </c>
      <c r="S20">
        <f t="shared" si="22"/>
        <v>0.25046846</v>
      </c>
      <c r="T20">
        <f t="shared" si="22"/>
        <v>0.22265408</v>
      </c>
      <c r="U20">
        <f t="shared" si="22"/>
        <v>0.20039979999999999</v>
      </c>
      <c r="V20">
        <f t="shared" si="22"/>
        <v>0.18218992000000001</v>
      </c>
      <c r="W20">
        <f t="shared" si="22"/>
        <v>9.5453460000000004E-2</v>
      </c>
      <c r="Y20" s="7">
        <f t="shared" si="23"/>
        <v>38</v>
      </c>
      <c r="Z20" s="7">
        <f t="shared" si="24"/>
        <v>18</v>
      </c>
      <c r="AA20" s="7">
        <f t="shared" si="25"/>
        <v>16</v>
      </c>
      <c r="AB20" s="7">
        <f t="shared" si="26"/>
        <v>14</v>
      </c>
      <c r="AC20" s="7">
        <f t="shared" si="27"/>
        <v>12</v>
      </c>
      <c r="AD20" s="7">
        <f t="shared" si="28"/>
        <v>10</v>
      </c>
      <c r="AE20" s="7">
        <f t="shared" si="29"/>
        <v>8</v>
      </c>
      <c r="AF20" s="7">
        <f t="shared" si="30"/>
        <v>6</v>
      </c>
      <c r="AG20" s="7">
        <f t="shared" si="31"/>
        <v>4</v>
      </c>
      <c r="AH20" s="7">
        <f t="shared" si="32"/>
        <v>2</v>
      </c>
      <c r="AI20" s="7">
        <f t="shared" si="33"/>
        <v>1</v>
      </c>
      <c r="AJ20" s="7">
        <f t="shared" si="34"/>
        <v>0.7</v>
      </c>
      <c r="AK20" s="7">
        <f t="shared" si="35"/>
        <v>0.5</v>
      </c>
      <c r="AL20" s="7">
        <f t="shared" si="36"/>
        <v>0.4</v>
      </c>
      <c r="AM20" s="7">
        <f t="shared" si="37"/>
        <v>0.3</v>
      </c>
      <c r="AN20" s="7">
        <f t="shared" si="38"/>
        <v>0.3</v>
      </c>
      <c r="AO20" s="7">
        <f t="shared" si="39"/>
        <v>0.3</v>
      </c>
      <c r="AP20" s="7">
        <f t="shared" si="40"/>
        <v>0.2</v>
      </c>
      <c r="AQ20" s="7">
        <f t="shared" si="41"/>
        <v>0.1</v>
      </c>
    </row>
    <row r="21" spans="1:43" x14ac:dyDescent="0.25">
      <c r="A21" s="1">
        <v>-5</v>
      </c>
      <c r="B21">
        <v>1.762</v>
      </c>
      <c r="C21">
        <f t="shared" si="21"/>
        <v>0.63794351999999999</v>
      </c>
      <c r="E21">
        <f t="shared" si="42"/>
        <v>0.97099599999999997</v>
      </c>
      <c r="F21">
        <f t="shared" si="42"/>
        <v>0.94068098</v>
      </c>
      <c r="G21">
        <f t="shared" si="42"/>
        <v>0.93375728999999996</v>
      </c>
      <c r="H21">
        <f t="shared" si="42"/>
        <v>0.92500375000000001</v>
      </c>
      <c r="I21">
        <f t="shared" si="42"/>
        <v>0.91358450999999996</v>
      </c>
      <c r="J21">
        <f t="shared" si="42"/>
        <v>0.89806319999999995</v>
      </c>
      <c r="K21">
        <f t="shared" si="42"/>
        <v>0.87574552999999999</v>
      </c>
      <c r="L21">
        <f t="shared" si="42"/>
        <v>0.84091632000000005</v>
      </c>
      <c r="M21">
        <f t="shared" si="42"/>
        <v>0.77895667999999996</v>
      </c>
      <c r="N21">
        <f t="shared" si="22"/>
        <v>0.63794351999999999</v>
      </c>
      <c r="O21">
        <f t="shared" si="22"/>
        <v>0.46836789000000001</v>
      </c>
      <c r="P21">
        <f t="shared" si="22"/>
        <v>0.37001260000000002</v>
      </c>
      <c r="Q21">
        <f t="shared" si="22"/>
        <v>0.30579659999999997</v>
      </c>
      <c r="R21">
        <f t="shared" si="22"/>
        <v>0.26057380000000002</v>
      </c>
      <c r="S21">
        <f t="shared" si="22"/>
        <v>0.22700334999999999</v>
      </c>
      <c r="T21">
        <f t="shared" si="22"/>
        <v>0.20109563999999999</v>
      </c>
      <c r="U21">
        <f t="shared" si="22"/>
        <v>0.18049580000000001</v>
      </c>
      <c r="V21">
        <f t="shared" si="22"/>
        <v>0.16372422</v>
      </c>
      <c r="W21">
        <f t="shared" si="22"/>
        <v>8.4866579999999997E-2</v>
      </c>
      <c r="Y21" s="7">
        <f t="shared" si="23"/>
        <v>33</v>
      </c>
      <c r="Z21" s="7">
        <f t="shared" si="24"/>
        <v>16</v>
      </c>
      <c r="AA21" s="7">
        <f t="shared" si="25"/>
        <v>14</v>
      </c>
      <c r="AB21" s="7">
        <f t="shared" si="26"/>
        <v>12</v>
      </c>
      <c r="AC21" s="7">
        <f t="shared" si="27"/>
        <v>11</v>
      </c>
      <c r="AD21" s="7">
        <f t="shared" si="28"/>
        <v>8.8000000000000007</v>
      </c>
      <c r="AE21" s="7">
        <f t="shared" si="29"/>
        <v>7</v>
      </c>
      <c r="AF21" s="7">
        <f t="shared" si="30"/>
        <v>5.3</v>
      </c>
      <c r="AG21" s="7">
        <f t="shared" si="31"/>
        <v>3.5</v>
      </c>
      <c r="AH21" s="7">
        <f t="shared" si="32"/>
        <v>1.8</v>
      </c>
      <c r="AI21" s="7">
        <f t="shared" si="33"/>
        <v>0.9</v>
      </c>
      <c r="AJ21" s="7">
        <f t="shared" si="34"/>
        <v>0.6</v>
      </c>
      <c r="AK21" s="7">
        <f t="shared" si="35"/>
        <v>0.4</v>
      </c>
      <c r="AL21" s="7">
        <f t="shared" si="36"/>
        <v>0.4</v>
      </c>
      <c r="AM21" s="7">
        <f t="shared" si="37"/>
        <v>0.3</v>
      </c>
      <c r="AN21" s="7">
        <f t="shared" si="38"/>
        <v>0.3</v>
      </c>
      <c r="AO21" s="7">
        <f t="shared" si="39"/>
        <v>0.2</v>
      </c>
      <c r="AP21" s="7">
        <f t="shared" si="40"/>
        <v>0.2</v>
      </c>
      <c r="AQ21" s="7">
        <f t="shared" si="41"/>
        <v>0.1</v>
      </c>
    </row>
    <row r="22" spans="1:43" x14ac:dyDescent="0.25">
      <c r="A22" s="1">
        <v>-4</v>
      </c>
      <c r="B22">
        <v>1.5589999999999999</v>
      </c>
      <c r="C22">
        <f t="shared" si="21"/>
        <v>0.60922235000000002</v>
      </c>
      <c r="E22">
        <f t="shared" si="42"/>
        <v>0.96734266999999996</v>
      </c>
      <c r="F22">
        <f t="shared" si="42"/>
        <v>0.93347082999999997</v>
      </c>
      <c r="G22">
        <f t="shared" si="42"/>
        <v>0.92577197</v>
      </c>
      <c r="H22">
        <f t="shared" si="42"/>
        <v>0.91605809000000005</v>
      </c>
      <c r="I22">
        <f t="shared" si="42"/>
        <v>0.90341897000000004</v>
      </c>
      <c r="J22">
        <f t="shared" si="42"/>
        <v>0.88629902999999999</v>
      </c>
      <c r="K22">
        <f t="shared" si="42"/>
        <v>0.86180210000000002</v>
      </c>
      <c r="L22">
        <f t="shared" si="42"/>
        <v>0.82385061999999998</v>
      </c>
      <c r="M22">
        <f t="shared" si="42"/>
        <v>0.75716366999999996</v>
      </c>
      <c r="N22">
        <f t="shared" si="22"/>
        <v>0.60922235000000002</v>
      </c>
      <c r="O22">
        <f t="shared" si="22"/>
        <v>0.43804439000000001</v>
      </c>
      <c r="P22">
        <f t="shared" si="22"/>
        <v>0.34196094999999999</v>
      </c>
      <c r="Q22">
        <f t="shared" si="22"/>
        <v>0.28044612000000002</v>
      </c>
      <c r="R22">
        <f t="shared" si="22"/>
        <v>0.23768866999999999</v>
      </c>
      <c r="S22">
        <f t="shared" si="22"/>
        <v>0.20624421000000001</v>
      </c>
      <c r="T22">
        <f t="shared" si="22"/>
        <v>0.18214744999999999</v>
      </c>
      <c r="U22">
        <f t="shared" si="22"/>
        <v>0.16309236999999999</v>
      </c>
      <c r="V22">
        <f t="shared" si="22"/>
        <v>0.14764656000000001</v>
      </c>
      <c r="W22">
        <f t="shared" si="22"/>
        <v>7.5830540000000002E-2</v>
      </c>
      <c r="Y22" s="7">
        <f t="shared" si="23"/>
        <v>30</v>
      </c>
      <c r="Z22" s="7">
        <f t="shared" si="24"/>
        <v>14</v>
      </c>
      <c r="AA22" s="7">
        <f t="shared" si="25"/>
        <v>12</v>
      </c>
      <c r="AB22" s="7">
        <f t="shared" si="26"/>
        <v>11</v>
      </c>
      <c r="AC22" s="7">
        <f t="shared" si="27"/>
        <v>9.4</v>
      </c>
      <c r="AD22" s="7">
        <f t="shared" si="28"/>
        <v>7.8</v>
      </c>
      <c r="AE22" s="7">
        <f t="shared" si="29"/>
        <v>6.2</v>
      </c>
      <c r="AF22" s="7">
        <f t="shared" si="30"/>
        <v>4.7</v>
      </c>
      <c r="AG22" s="7">
        <f t="shared" si="31"/>
        <v>3.1</v>
      </c>
      <c r="AH22" s="7">
        <f t="shared" si="32"/>
        <v>1.6</v>
      </c>
      <c r="AI22" s="7">
        <f t="shared" si="33"/>
        <v>0.8</v>
      </c>
      <c r="AJ22" s="7">
        <f t="shared" si="34"/>
        <v>0.5</v>
      </c>
      <c r="AK22" s="7">
        <f t="shared" si="35"/>
        <v>0.4</v>
      </c>
      <c r="AL22" s="7">
        <f t="shared" si="36"/>
        <v>0.3</v>
      </c>
      <c r="AM22" s="7">
        <f t="shared" si="37"/>
        <v>0.3</v>
      </c>
      <c r="AN22" s="7">
        <f t="shared" si="38"/>
        <v>0.2</v>
      </c>
      <c r="AO22" s="7">
        <f t="shared" si="39"/>
        <v>0.2</v>
      </c>
      <c r="AP22" s="7">
        <f t="shared" si="40"/>
        <v>0.2</v>
      </c>
      <c r="AQ22" s="7">
        <f t="shared" si="41"/>
        <v>0.1</v>
      </c>
    </row>
    <row r="23" spans="1:43" x14ac:dyDescent="0.25">
      <c r="A23" s="1">
        <v>-3</v>
      </c>
      <c r="B23">
        <v>1.3879999999999999</v>
      </c>
      <c r="C23">
        <f t="shared" si="21"/>
        <v>0.58123952999999995</v>
      </c>
      <c r="E23">
        <f t="shared" si="42"/>
        <v>0.96346631999999999</v>
      </c>
      <c r="F23">
        <f t="shared" si="42"/>
        <v>0.92588199999999998</v>
      </c>
      <c r="G23">
        <f t="shared" si="42"/>
        <v>0.91738268000000001</v>
      </c>
      <c r="H23">
        <f t="shared" si="42"/>
        <v>0.90668159999999998</v>
      </c>
      <c r="I23">
        <f t="shared" si="42"/>
        <v>0.89279587999999999</v>
      </c>
      <c r="J23">
        <f t="shared" si="42"/>
        <v>0.87405542000000003</v>
      </c>
      <c r="K23">
        <f t="shared" si="42"/>
        <v>0.84737485000000001</v>
      </c>
      <c r="L23">
        <f t="shared" si="42"/>
        <v>0.80635166000000003</v>
      </c>
      <c r="M23">
        <f t="shared" si="42"/>
        <v>0.73516948999999998</v>
      </c>
      <c r="N23">
        <f t="shared" si="22"/>
        <v>0.58123952999999995</v>
      </c>
      <c r="O23">
        <f t="shared" si="22"/>
        <v>0.40968123000000001</v>
      </c>
      <c r="P23">
        <f t="shared" si="22"/>
        <v>0.31631723</v>
      </c>
      <c r="Q23">
        <f t="shared" si="22"/>
        <v>0.25760949999999999</v>
      </c>
      <c r="R23">
        <f t="shared" si="22"/>
        <v>0.21728239999999999</v>
      </c>
      <c r="S23">
        <f t="shared" si="22"/>
        <v>0.18787222000000001</v>
      </c>
      <c r="T23">
        <f t="shared" si="22"/>
        <v>0.16547449</v>
      </c>
      <c r="U23">
        <f t="shared" si="22"/>
        <v>0.14784832000000001</v>
      </c>
      <c r="V23">
        <f t="shared" si="22"/>
        <v>0.13361571</v>
      </c>
      <c r="W23">
        <f t="shared" si="22"/>
        <v>6.8079260000000003E-2</v>
      </c>
      <c r="Y23" s="7">
        <f t="shared" si="23"/>
        <v>26</v>
      </c>
      <c r="Z23" s="7">
        <f t="shared" si="24"/>
        <v>12</v>
      </c>
      <c r="AA23" s="7">
        <f t="shared" si="25"/>
        <v>11</v>
      </c>
      <c r="AB23" s="7">
        <f t="shared" si="26"/>
        <v>9.6999999999999993</v>
      </c>
      <c r="AC23" s="7">
        <f t="shared" si="27"/>
        <v>8.3000000000000007</v>
      </c>
      <c r="AD23" s="7">
        <f t="shared" si="28"/>
        <v>6.9</v>
      </c>
      <c r="AE23" s="7">
        <f t="shared" si="29"/>
        <v>5.6</v>
      </c>
      <c r="AF23" s="7">
        <f t="shared" si="30"/>
        <v>4.2</v>
      </c>
      <c r="AG23" s="7">
        <f t="shared" si="31"/>
        <v>2.8</v>
      </c>
      <c r="AH23" s="7">
        <f t="shared" si="32"/>
        <v>1.4</v>
      </c>
      <c r="AI23" s="7">
        <f t="shared" si="33"/>
        <v>0.7</v>
      </c>
      <c r="AJ23" s="7">
        <f t="shared" si="34"/>
        <v>0.5</v>
      </c>
      <c r="AK23" s="7">
        <f t="shared" si="35"/>
        <v>0.3</v>
      </c>
      <c r="AL23" s="7">
        <f t="shared" si="36"/>
        <v>0.3</v>
      </c>
      <c r="AM23" s="7">
        <f t="shared" si="37"/>
        <v>0.2</v>
      </c>
      <c r="AN23" s="7">
        <f t="shared" si="38"/>
        <v>0.2</v>
      </c>
      <c r="AO23" s="7">
        <f t="shared" si="39"/>
        <v>0.2</v>
      </c>
      <c r="AP23" s="7">
        <f t="shared" si="40"/>
        <v>0.2</v>
      </c>
      <c r="AQ23" s="7">
        <f t="shared" si="41"/>
        <v>0.1</v>
      </c>
    </row>
    <row r="24" spans="1:43" x14ac:dyDescent="0.25">
      <c r="A24" s="1">
        <v>-2</v>
      </c>
      <c r="B24">
        <v>1.242</v>
      </c>
      <c r="C24">
        <f t="shared" si="21"/>
        <v>0.55396966999999997</v>
      </c>
      <c r="E24">
        <f t="shared" si="42"/>
        <v>0.95934629000000005</v>
      </c>
      <c r="F24">
        <f t="shared" si="42"/>
        <v>0.91788471000000005</v>
      </c>
      <c r="G24">
        <f t="shared" si="42"/>
        <v>0.90855889000000001</v>
      </c>
      <c r="H24">
        <f t="shared" si="42"/>
        <v>0.89684341000000001</v>
      </c>
      <c r="I24">
        <f t="shared" si="42"/>
        <v>0.88168480999999999</v>
      </c>
      <c r="J24">
        <f t="shared" si="42"/>
        <v>0.86130373999999998</v>
      </c>
      <c r="K24">
        <f t="shared" si="42"/>
        <v>0.83243968000000002</v>
      </c>
      <c r="L24">
        <f t="shared" si="42"/>
        <v>0.78840456999999997</v>
      </c>
      <c r="M24">
        <f t="shared" si="42"/>
        <v>0.71297359000000005</v>
      </c>
      <c r="N24">
        <f t="shared" si="22"/>
        <v>0.55396966999999997</v>
      </c>
      <c r="O24">
        <f t="shared" si="22"/>
        <v>0.38309684999999999</v>
      </c>
      <c r="P24">
        <f t="shared" si="22"/>
        <v>0.29278641999999999</v>
      </c>
      <c r="Q24">
        <f t="shared" si="22"/>
        <v>0.23693247000000001</v>
      </c>
      <c r="R24">
        <f t="shared" si="22"/>
        <v>0.19897469000000001</v>
      </c>
      <c r="S24">
        <f t="shared" si="22"/>
        <v>0.17149959000000001</v>
      </c>
      <c r="T24">
        <f t="shared" si="22"/>
        <v>0.15069157999999999</v>
      </c>
      <c r="U24">
        <f t="shared" si="22"/>
        <v>0.13438649999999999</v>
      </c>
      <c r="V24">
        <f t="shared" si="22"/>
        <v>0.12126538000000001</v>
      </c>
      <c r="W24">
        <f t="shared" si="22"/>
        <v>6.135757E-2</v>
      </c>
      <c r="Y24" s="7">
        <f t="shared" si="23"/>
        <v>24</v>
      </c>
      <c r="Z24" s="7">
        <f t="shared" si="24"/>
        <v>11</v>
      </c>
      <c r="AA24" s="7">
        <f t="shared" si="25"/>
        <v>9.9</v>
      </c>
      <c r="AB24" s="7">
        <f t="shared" si="26"/>
        <v>8.6999999999999993</v>
      </c>
      <c r="AC24" s="7">
        <f t="shared" si="27"/>
        <v>7.5</v>
      </c>
      <c r="AD24" s="7">
        <f t="shared" si="28"/>
        <v>6.2</v>
      </c>
      <c r="AE24" s="7">
        <f t="shared" si="29"/>
        <v>5</v>
      </c>
      <c r="AF24" s="7">
        <f t="shared" si="30"/>
        <v>3.7</v>
      </c>
      <c r="AG24" s="7">
        <f t="shared" si="31"/>
        <v>2.5</v>
      </c>
      <c r="AH24" s="7">
        <f t="shared" si="32"/>
        <v>1.2</v>
      </c>
      <c r="AI24" s="7">
        <f t="shared" si="33"/>
        <v>0.6</v>
      </c>
      <c r="AJ24" s="7">
        <f t="shared" si="34"/>
        <v>0.4</v>
      </c>
      <c r="AK24" s="7">
        <f t="shared" si="35"/>
        <v>0.3</v>
      </c>
      <c r="AL24" s="7">
        <f t="shared" si="36"/>
        <v>0.2</v>
      </c>
      <c r="AM24" s="7">
        <f t="shared" si="37"/>
        <v>0.2</v>
      </c>
      <c r="AN24" s="7">
        <f t="shared" si="38"/>
        <v>0.2</v>
      </c>
      <c r="AO24" s="7">
        <f t="shared" si="39"/>
        <v>0.2</v>
      </c>
      <c r="AP24" s="7">
        <f t="shared" si="40"/>
        <v>0.1</v>
      </c>
      <c r="AQ24" s="7">
        <f t="shared" si="41"/>
        <v>0.1</v>
      </c>
    </row>
    <row r="25" spans="1:43" x14ac:dyDescent="0.25">
      <c r="A25" s="1">
        <v>-1</v>
      </c>
      <c r="B25">
        <v>1.113</v>
      </c>
      <c r="C25">
        <f t="shared" si="21"/>
        <v>0.52673923</v>
      </c>
      <c r="E25">
        <f t="shared" si="42"/>
        <v>0.95484716000000003</v>
      </c>
      <c r="F25">
        <f t="shared" si="42"/>
        <v>0.90923118999999997</v>
      </c>
      <c r="G25">
        <f t="shared" si="42"/>
        <v>0.89903069000000002</v>
      </c>
      <c r="H25">
        <f t="shared" si="42"/>
        <v>0.88624729999999996</v>
      </c>
      <c r="I25">
        <f t="shared" si="42"/>
        <v>0.86975775</v>
      </c>
      <c r="J25">
        <f t="shared" si="42"/>
        <v>0.84767707000000003</v>
      </c>
      <c r="K25">
        <f t="shared" si="42"/>
        <v>0.81658107000000002</v>
      </c>
      <c r="L25">
        <f t="shared" si="42"/>
        <v>0.76953214999999997</v>
      </c>
      <c r="M25">
        <f t="shared" si="42"/>
        <v>0.69001860000000004</v>
      </c>
      <c r="N25">
        <f t="shared" si="22"/>
        <v>0.52673923</v>
      </c>
      <c r="O25">
        <f t="shared" si="22"/>
        <v>0.35753291999999998</v>
      </c>
      <c r="P25">
        <f t="shared" si="22"/>
        <v>0.27060539</v>
      </c>
      <c r="Q25">
        <f t="shared" si="22"/>
        <v>0.21768042000000001</v>
      </c>
      <c r="R25">
        <f t="shared" si="22"/>
        <v>0.18207098999999999</v>
      </c>
      <c r="S25">
        <f t="shared" si="22"/>
        <v>0.15647406</v>
      </c>
      <c r="T25">
        <f t="shared" si="22"/>
        <v>0.13718722999999999</v>
      </c>
      <c r="U25">
        <f t="shared" si="22"/>
        <v>0.12213321000000001</v>
      </c>
      <c r="V25">
        <f t="shared" si="22"/>
        <v>0.11005636000000001</v>
      </c>
      <c r="W25">
        <f t="shared" si="22"/>
        <v>5.5337339999999999E-2</v>
      </c>
      <c r="Y25" s="7">
        <f t="shared" si="23"/>
        <v>21</v>
      </c>
      <c r="Z25" s="7">
        <f t="shared" si="24"/>
        <v>10</v>
      </c>
      <c r="AA25" s="7">
        <f t="shared" si="25"/>
        <v>8.9</v>
      </c>
      <c r="AB25" s="7">
        <f t="shared" si="26"/>
        <v>7.8</v>
      </c>
      <c r="AC25" s="7">
        <f t="shared" si="27"/>
        <v>6.7</v>
      </c>
      <c r="AD25" s="7">
        <f t="shared" si="28"/>
        <v>5.6</v>
      </c>
      <c r="AE25" s="7">
        <f t="shared" si="29"/>
        <v>4.5</v>
      </c>
      <c r="AF25" s="7">
        <f t="shared" si="30"/>
        <v>3.3</v>
      </c>
      <c r="AG25" s="7">
        <f t="shared" si="31"/>
        <v>2.2000000000000002</v>
      </c>
      <c r="AH25" s="7">
        <f t="shared" si="32"/>
        <v>1.1000000000000001</v>
      </c>
      <c r="AI25" s="7">
        <f t="shared" si="33"/>
        <v>0.6</v>
      </c>
      <c r="AJ25" s="7">
        <f t="shared" si="34"/>
        <v>0.4</v>
      </c>
      <c r="AK25" s="7">
        <f t="shared" si="35"/>
        <v>0.3</v>
      </c>
      <c r="AL25" s="7">
        <f t="shared" si="36"/>
        <v>0.2</v>
      </c>
      <c r="AM25" s="7">
        <f t="shared" si="37"/>
        <v>0.2</v>
      </c>
      <c r="AN25" s="7">
        <f t="shared" si="38"/>
        <v>0.2</v>
      </c>
      <c r="AO25" s="7">
        <f t="shared" si="39"/>
        <v>0.1</v>
      </c>
      <c r="AP25" s="7">
        <f t="shared" si="40"/>
        <v>0.1</v>
      </c>
      <c r="AQ25" s="7">
        <f t="shared" si="41"/>
        <v>0.1</v>
      </c>
    </row>
    <row r="26" spans="1:43" x14ac:dyDescent="0.25">
      <c r="A26" s="1">
        <v>0</v>
      </c>
      <c r="B26">
        <v>1</v>
      </c>
      <c r="C26">
        <f t="shared" si="21"/>
        <v>0.5</v>
      </c>
      <c r="E26">
        <f t="shared" si="42"/>
        <v>0.95</v>
      </c>
      <c r="F26">
        <f t="shared" si="42"/>
        <v>0.9</v>
      </c>
      <c r="G26">
        <f t="shared" si="42"/>
        <v>0.88888889000000004</v>
      </c>
      <c r="H26">
        <f t="shared" si="42"/>
        <v>0.875</v>
      </c>
      <c r="I26">
        <f t="shared" si="42"/>
        <v>0.85714285999999995</v>
      </c>
      <c r="J26">
        <f t="shared" si="42"/>
        <v>0.83333332999999998</v>
      </c>
      <c r="K26">
        <f t="shared" si="42"/>
        <v>0.8</v>
      </c>
      <c r="L26">
        <f t="shared" si="42"/>
        <v>0.75</v>
      </c>
      <c r="M26">
        <f t="shared" si="42"/>
        <v>0.66666667000000002</v>
      </c>
      <c r="N26">
        <f t="shared" si="22"/>
        <v>0.5</v>
      </c>
      <c r="O26">
        <f t="shared" si="22"/>
        <v>0.33333332999999998</v>
      </c>
      <c r="P26">
        <f t="shared" si="22"/>
        <v>0.25</v>
      </c>
      <c r="Q26">
        <f t="shared" si="22"/>
        <v>0.2</v>
      </c>
      <c r="R26">
        <f t="shared" si="22"/>
        <v>0.16666666999999999</v>
      </c>
      <c r="S26">
        <f t="shared" si="22"/>
        <v>0.14285713999999999</v>
      </c>
      <c r="T26">
        <f t="shared" si="22"/>
        <v>0.125</v>
      </c>
      <c r="U26">
        <f t="shared" si="22"/>
        <v>0.11111111</v>
      </c>
      <c r="V26">
        <f t="shared" si="22"/>
        <v>0.1</v>
      </c>
      <c r="W26">
        <f t="shared" si="22"/>
        <v>0.05</v>
      </c>
      <c r="Y26" s="7">
        <f t="shared" si="23"/>
        <v>19</v>
      </c>
      <c r="Z26" s="7">
        <f t="shared" si="24"/>
        <v>9</v>
      </c>
      <c r="AA26" s="7">
        <f t="shared" si="25"/>
        <v>8</v>
      </c>
      <c r="AB26" s="7">
        <f t="shared" si="26"/>
        <v>7</v>
      </c>
      <c r="AC26" s="7">
        <f t="shared" si="27"/>
        <v>6</v>
      </c>
      <c r="AD26" s="7">
        <f t="shared" si="28"/>
        <v>5</v>
      </c>
      <c r="AE26" s="7">
        <f t="shared" si="29"/>
        <v>4</v>
      </c>
      <c r="AF26" s="7">
        <f t="shared" si="30"/>
        <v>3</v>
      </c>
      <c r="AG26" s="7">
        <f t="shared" si="31"/>
        <v>2</v>
      </c>
      <c r="AH26" s="7">
        <f t="shared" si="32"/>
        <v>1</v>
      </c>
      <c r="AI26" s="7">
        <f t="shared" si="33"/>
        <v>0.5</v>
      </c>
      <c r="AJ26" s="7">
        <f t="shared" si="34"/>
        <v>0.3</v>
      </c>
      <c r="AK26" s="7">
        <f t="shared" si="35"/>
        <v>0.3</v>
      </c>
      <c r="AL26" s="7">
        <f t="shared" si="36"/>
        <v>0.2</v>
      </c>
      <c r="AM26" s="7">
        <f t="shared" si="37"/>
        <v>0.2</v>
      </c>
      <c r="AN26" s="7">
        <f t="shared" si="38"/>
        <v>0.1</v>
      </c>
      <c r="AO26" s="7">
        <f t="shared" si="39"/>
        <v>0.1</v>
      </c>
      <c r="AP26" s="7">
        <f t="shared" si="40"/>
        <v>0.1</v>
      </c>
      <c r="AQ26" s="7">
        <f t="shared" si="41"/>
        <v>0.1</v>
      </c>
    </row>
    <row r="27" spans="1:43" x14ac:dyDescent="0.25">
      <c r="AH27" s="7"/>
      <c r="AI27" s="7"/>
      <c r="AJ27" s="7"/>
      <c r="AK27" s="7"/>
      <c r="AL27" s="7"/>
      <c r="AM27" s="7"/>
      <c r="AN27" s="7"/>
      <c r="AO27" s="7"/>
      <c r="AP27" s="7"/>
      <c r="AQ27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DDA6-03BF-4704-96A3-37E83D927B58}">
  <dimension ref="A1:AQ22"/>
  <sheetViews>
    <sheetView workbookViewId="0">
      <pane xSplit="1" ySplit="1" topLeftCell="Y8" activePane="bottomRight" state="frozen"/>
      <selection pane="topRight" activeCell="B1" sqref="B1"/>
      <selection pane="bottomLeft" activeCell="A2" sqref="A2"/>
      <selection pane="bottomRight" activeCell="AL16" sqref="AL16"/>
    </sheetView>
  </sheetViews>
  <sheetFormatPr defaultRowHeight="15" x14ac:dyDescent="0.25"/>
  <cols>
    <col min="1" max="1" width="9.140625" style="1"/>
  </cols>
  <sheetData>
    <row r="1" spans="1:43" s="1" customFormat="1" x14ac:dyDescent="0.25">
      <c r="A1" s="1" t="s">
        <v>8</v>
      </c>
      <c r="B1" s="1" t="s">
        <v>7</v>
      </c>
      <c r="C1" s="1" t="s">
        <v>9</v>
      </c>
      <c r="E1" s="1">
        <f>19/20</f>
        <v>0.95</v>
      </c>
      <c r="F1" s="1">
        <f>9/10</f>
        <v>0.9</v>
      </c>
      <c r="G1" s="1">
        <f>8/9</f>
        <v>0.88888888888888884</v>
      </c>
      <c r="H1" s="1">
        <f>7/8</f>
        <v>0.875</v>
      </c>
      <c r="I1" s="1">
        <f>6/7</f>
        <v>0.8571428571428571</v>
      </c>
      <c r="J1" s="1">
        <f>5/6</f>
        <v>0.83333333333333337</v>
      </c>
      <c r="K1" s="1">
        <f>4/5</f>
        <v>0.8</v>
      </c>
      <c r="L1" s="1">
        <f>3/4</f>
        <v>0.75</v>
      </c>
      <c r="M1" s="10">
        <f>2/3</f>
        <v>0.66666666666666663</v>
      </c>
      <c r="N1" s="1">
        <f>1/2</f>
        <v>0.5</v>
      </c>
      <c r="O1" s="1">
        <f>1/3</f>
        <v>0.33333333333333331</v>
      </c>
      <c r="P1" s="1">
        <f>1/4</f>
        <v>0.25</v>
      </c>
      <c r="Q1" s="1">
        <f>1/5</f>
        <v>0.2</v>
      </c>
      <c r="R1" s="1">
        <f>1/6</f>
        <v>0.16666666666666666</v>
      </c>
      <c r="S1" s="1">
        <f>1/7</f>
        <v>0.14285714285714285</v>
      </c>
      <c r="T1" s="1">
        <f>1/8</f>
        <v>0.125</v>
      </c>
      <c r="U1" s="1">
        <f>1/9</f>
        <v>0.1111111111111111</v>
      </c>
      <c r="V1" s="1">
        <f>1/10</f>
        <v>0.1</v>
      </c>
      <c r="W1" s="1">
        <f>1/20</f>
        <v>0.05</v>
      </c>
      <c r="Y1" s="1">
        <f>19/20</f>
        <v>0.95</v>
      </c>
      <c r="Z1" s="1">
        <f>9/10</f>
        <v>0.9</v>
      </c>
      <c r="AA1" s="1">
        <f>8/9</f>
        <v>0.88888888888888884</v>
      </c>
      <c r="AB1" s="1">
        <f>7/8</f>
        <v>0.875</v>
      </c>
      <c r="AC1" s="1">
        <f>6/7</f>
        <v>0.8571428571428571</v>
      </c>
      <c r="AD1" s="1">
        <f>5/6</f>
        <v>0.83333333333333337</v>
      </c>
      <c r="AE1" s="1">
        <f>4/5</f>
        <v>0.8</v>
      </c>
      <c r="AF1" s="1">
        <f>3/4</f>
        <v>0.75</v>
      </c>
      <c r="AG1" s="10">
        <f>2/3</f>
        <v>0.66666666666666663</v>
      </c>
      <c r="AH1" s="1">
        <f>1/2</f>
        <v>0.5</v>
      </c>
      <c r="AI1" s="1">
        <f>1/3</f>
        <v>0.33333333333333331</v>
      </c>
      <c r="AJ1" s="1">
        <f>1/4</f>
        <v>0.25</v>
      </c>
      <c r="AK1" s="1">
        <f>1/5</f>
        <v>0.2</v>
      </c>
      <c r="AL1" s="1">
        <f>1/6</f>
        <v>0.16666666666666666</v>
      </c>
      <c r="AM1" s="1">
        <f>1/7</f>
        <v>0.14285714285714285</v>
      </c>
      <c r="AN1" s="1">
        <f>1/8</f>
        <v>0.125</v>
      </c>
      <c r="AO1" s="1">
        <f>1/9</f>
        <v>0.1111111111111111</v>
      </c>
      <c r="AP1" s="1">
        <f>1/10</f>
        <v>0.1</v>
      </c>
      <c r="AQ1" s="1">
        <f>1/20</f>
        <v>0.05</v>
      </c>
    </row>
    <row r="2" spans="1:43" x14ac:dyDescent="0.25">
      <c r="A2" s="1">
        <v>-14</v>
      </c>
      <c r="B2">
        <v>682.2</v>
      </c>
      <c r="C2">
        <f t="shared" ref="C2:C22" si="0">ROUND(B2/(1+B2),8)</f>
        <v>0.99853630000000004</v>
      </c>
      <c r="E2">
        <f t="shared" ref="E2:M17" si="1">ROUND($C2*E$1/($C2*E$1+(1-$C2)*(1-E$1)),8)</f>
        <v>0.99992285999999997</v>
      </c>
      <c r="F2">
        <f t="shared" si="1"/>
        <v>0.99983714999999995</v>
      </c>
      <c r="G2">
        <f t="shared" si="1"/>
        <v>0.99981679999999995</v>
      </c>
      <c r="H2">
        <f t="shared" si="1"/>
        <v>0.99979063999999995</v>
      </c>
      <c r="I2">
        <f t="shared" si="1"/>
        <v>0.99975575000000005</v>
      </c>
      <c r="J2">
        <f t="shared" si="1"/>
        <v>0.99970692000000005</v>
      </c>
      <c r="K2">
        <f t="shared" si="1"/>
        <v>0.99963367000000003</v>
      </c>
      <c r="L2">
        <f t="shared" si="1"/>
        <v>0.99951162000000005</v>
      </c>
      <c r="M2">
        <f t="shared" si="1"/>
        <v>0.99926760999999997</v>
      </c>
      <c r="N2">
        <f>ROUND($C2*N$1/($C2*N$1+(1-$C2)*(1-N$1)),8)</f>
        <v>0.99853630000000004</v>
      </c>
      <c r="O2">
        <f t="shared" ref="O2:W17" si="2">ROUND($C2*O$1/($C2*O$1+(1-$C2)*(1-O$1)),8)</f>
        <v>0.99707688000000005</v>
      </c>
      <c r="P2">
        <f t="shared" si="2"/>
        <v>0.99562172000000004</v>
      </c>
      <c r="Q2">
        <f t="shared" si="2"/>
        <v>0.99417080000000002</v>
      </c>
      <c r="R2">
        <f t="shared" si="2"/>
        <v>0.9927241</v>
      </c>
      <c r="S2">
        <f t="shared" si="2"/>
        <v>0.99128161000000004</v>
      </c>
      <c r="T2">
        <f t="shared" si="2"/>
        <v>0.98984329999999998</v>
      </c>
      <c r="U2">
        <f t="shared" si="2"/>
        <v>0.98840916000000001</v>
      </c>
      <c r="V2">
        <f t="shared" si="2"/>
        <v>0.98697917000000002</v>
      </c>
      <c r="W2">
        <f t="shared" si="2"/>
        <v>0.97290359999999998</v>
      </c>
      <c r="Y2" s="7">
        <f t="shared" ref="Y2:AG2" si="3">IF(E2/(1-E2)&gt;=10,ROUND(E2/(1-E2),0),ROUND(E2/(1-E2),1))</f>
        <v>12962</v>
      </c>
      <c r="Z2" s="7">
        <f t="shared" si="3"/>
        <v>6140</v>
      </c>
      <c r="AA2" s="7">
        <f t="shared" si="3"/>
        <v>5458</v>
      </c>
      <c r="AB2" s="7">
        <f t="shared" si="3"/>
        <v>4775</v>
      </c>
      <c r="AC2" s="7">
        <f t="shared" si="3"/>
        <v>4093</v>
      </c>
      <c r="AD2" s="7">
        <f t="shared" si="3"/>
        <v>3411</v>
      </c>
      <c r="AE2" s="7">
        <f t="shared" si="3"/>
        <v>2729</v>
      </c>
      <c r="AF2" s="7">
        <f t="shared" si="3"/>
        <v>2047</v>
      </c>
      <c r="AG2" s="7">
        <f t="shared" si="3"/>
        <v>1364</v>
      </c>
      <c r="AH2" s="7">
        <f t="shared" ref="AH2:AH12" si="4">IF(N2/(1-N2)&gt;=10,ROUND(N2/(1-N2),0),ROUND(N2/(1-N2),1))</f>
        <v>682</v>
      </c>
      <c r="AI2" s="7">
        <f t="shared" ref="AI2:AI12" si="5">IF(O2/(1-O2)&gt;=10,ROUND(O2/(1-O2),0),ROUND(O2/(1-O2),1))</f>
        <v>341</v>
      </c>
      <c r="AJ2" s="7">
        <f t="shared" ref="AJ2:AJ12" si="6">IF(P2/(1-P2)&gt;=10,ROUND(P2/(1-P2),0),ROUND(P2/(1-P2),1))</f>
        <v>227</v>
      </c>
      <c r="AK2" s="7">
        <f t="shared" ref="AK2:AK12" si="7">IF(Q2/(1-Q2)&gt;=10,ROUND(Q2/(1-Q2),0),ROUND(Q2/(1-Q2),1))</f>
        <v>171</v>
      </c>
      <c r="AL2" s="7">
        <f t="shared" ref="AL2:AL12" si="8">IF(R2/(1-R2)&gt;=10,ROUND(R2/(1-R2),0),ROUND(R2/(1-R2),1))</f>
        <v>136</v>
      </c>
      <c r="AM2" s="7">
        <f t="shared" ref="AM2:AM12" si="9">IF(S2/(1-S2)&gt;=10,ROUND(S2/(1-S2),0),ROUND(S2/(1-S2),1))</f>
        <v>114</v>
      </c>
      <c r="AN2" s="7">
        <f t="shared" ref="AN2:AN12" si="10">IF(T2/(1-T2)&gt;=10,ROUND(T2/(1-T2),0),ROUND(T2/(1-T2),1))</f>
        <v>97</v>
      </c>
      <c r="AO2" s="7">
        <f t="shared" ref="AO2:AO12" si="11">IF(U2/(1-U2)&gt;=10,ROUND(U2/(1-U2),0),ROUND(U2/(1-U2),1))</f>
        <v>85</v>
      </c>
      <c r="AP2" s="7">
        <f t="shared" ref="AP2:AP12" si="12">IF(V2/(1-V2)&gt;=10,ROUND(V2/(1-V2),0),ROUND(V2/(1-V2),1))</f>
        <v>76</v>
      </c>
      <c r="AQ2" s="7">
        <f t="shared" ref="AQ2:AQ12" si="13">IF(W2/(1-W2)&gt;=10,ROUND(W2/(1-W2),0),ROUND(W2/(1-W2),1))</f>
        <v>36</v>
      </c>
    </row>
    <row r="3" spans="1:43" x14ac:dyDescent="0.25">
      <c r="A3" s="1">
        <v>-13</v>
      </c>
      <c r="B3">
        <v>328.4</v>
      </c>
      <c r="C3">
        <f t="shared" si="0"/>
        <v>0.99696417999999998</v>
      </c>
      <c r="E3">
        <f t="shared" si="1"/>
        <v>0.99983975999999997</v>
      </c>
      <c r="F3">
        <f t="shared" si="1"/>
        <v>0.99966177000000001</v>
      </c>
      <c r="G3">
        <f t="shared" si="1"/>
        <v>0.99961951000000004</v>
      </c>
      <c r="H3">
        <f t="shared" si="1"/>
        <v>0.99956518000000005</v>
      </c>
      <c r="I3">
        <f t="shared" si="1"/>
        <v>0.99949275000000004</v>
      </c>
      <c r="J3">
        <f t="shared" si="1"/>
        <v>0.99939135999999995</v>
      </c>
      <c r="K3">
        <f t="shared" si="1"/>
        <v>0.99923930999999999</v>
      </c>
      <c r="L3">
        <f t="shared" si="1"/>
        <v>0.99898600999999998</v>
      </c>
      <c r="M3">
        <f t="shared" si="1"/>
        <v>0.99847978000000004</v>
      </c>
      <c r="N3">
        <f t="shared" ref="N3:W22" si="14">ROUND($C3*N$1/($C3*N$1+(1-$C3)*(1-N$1)),8)</f>
        <v>0.99696417999999998</v>
      </c>
      <c r="O3">
        <f t="shared" si="2"/>
        <v>0.99394674000000005</v>
      </c>
      <c r="P3">
        <f t="shared" si="2"/>
        <v>0.99094749999999998</v>
      </c>
      <c r="Q3">
        <f t="shared" si="2"/>
        <v>0.98796631999999995</v>
      </c>
      <c r="R3">
        <f t="shared" si="2"/>
        <v>0.98500301000000001</v>
      </c>
      <c r="S3">
        <f t="shared" si="2"/>
        <v>0.98205743000000001</v>
      </c>
      <c r="T3">
        <f t="shared" si="2"/>
        <v>0.97912942000000003</v>
      </c>
      <c r="U3">
        <f t="shared" si="2"/>
        <v>0.97621880999999999</v>
      </c>
      <c r="V3">
        <f t="shared" si="2"/>
        <v>0.97332545000000004</v>
      </c>
      <c r="W3">
        <f t="shared" si="2"/>
        <v>0.94530804999999996</v>
      </c>
      <c r="Y3" s="7">
        <f t="shared" ref="Y3:Y22" si="15">IF(E3/(1-E3)&gt;=10,ROUND(E3/(1-E3),0),ROUND(E3/(1-E3),1))</f>
        <v>6240</v>
      </c>
      <c r="Z3" s="7">
        <f t="shared" ref="Z3:Z22" si="16">IF(F3/(1-F3)&gt;=10,ROUND(F3/(1-F3),0),ROUND(F3/(1-F3),1))</f>
        <v>2956</v>
      </c>
      <c r="AA3" s="7">
        <f t="shared" ref="AA3:AA22" si="17">IF(G3/(1-G3)&gt;=10,ROUND(G3/(1-G3),0),ROUND(G3/(1-G3),1))</f>
        <v>2627</v>
      </c>
      <c r="AB3" s="7">
        <f t="shared" ref="AB3:AB22" si="18">IF(H3/(1-H3)&gt;=10,ROUND(H3/(1-H3),0),ROUND(H3/(1-H3),1))</f>
        <v>2299</v>
      </c>
      <c r="AC3" s="7">
        <f t="shared" ref="AC3:AC22" si="19">IF(I3/(1-I3)&gt;=10,ROUND(I3/(1-I3),0),ROUND(I3/(1-I3),1))</f>
        <v>1970</v>
      </c>
      <c r="AD3" s="7">
        <f t="shared" ref="AD3:AD22" si="20">IF(J3/(1-J3)&gt;=10,ROUND(J3/(1-J3),0),ROUND(J3/(1-J3),1))</f>
        <v>1642</v>
      </c>
      <c r="AE3" s="7">
        <f t="shared" ref="AE3:AE22" si="21">IF(K3/(1-K3)&gt;=10,ROUND(K3/(1-K3),0),ROUND(K3/(1-K3),1))</f>
        <v>1314</v>
      </c>
      <c r="AF3" s="7">
        <f t="shared" ref="AF3:AF22" si="22">IF(L3/(1-L3)&gt;=10,ROUND(L3/(1-L3),0),ROUND(L3/(1-L3),1))</f>
        <v>985</v>
      </c>
      <c r="AG3" s="7">
        <f t="shared" ref="AG3:AG22" si="23">IF(M3/(1-M3)&gt;=10,ROUND(M3/(1-M3),0),ROUND(M3/(1-M3),1))</f>
        <v>657</v>
      </c>
      <c r="AH3" s="7">
        <f t="shared" si="4"/>
        <v>328</v>
      </c>
      <c r="AI3" s="7">
        <f t="shared" si="5"/>
        <v>164</v>
      </c>
      <c r="AJ3" s="7">
        <f t="shared" si="6"/>
        <v>109</v>
      </c>
      <c r="AK3" s="7">
        <f t="shared" si="7"/>
        <v>82</v>
      </c>
      <c r="AL3" s="7">
        <f t="shared" si="8"/>
        <v>66</v>
      </c>
      <c r="AM3" s="7">
        <f t="shared" si="9"/>
        <v>55</v>
      </c>
      <c r="AN3" s="7">
        <f t="shared" si="10"/>
        <v>47</v>
      </c>
      <c r="AO3" s="7">
        <f t="shared" si="11"/>
        <v>41</v>
      </c>
      <c r="AP3" s="7">
        <f t="shared" si="12"/>
        <v>36</v>
      </c>
      <c r="AQ3" s="7">
        <f t="shared" si="13"/>
        <v>17</v>
      </c>
    </row>
    <row r="4" spans="1:43" x14ac:dyDescent="0.25">
      <c r="A4" s="1">
        <v>-12</v>
      </c>
      <c r="B4">
        <v>34.270000000000003</v>
      </c>
      <c r="C4">
        <f t="shared" si="0"/>
        <v>0.97164729000000005</v>
      </c>
      <c r="E4">
        <f t="shared" si="1"/>
        <v>0.99846656</v>
      </c>
      <c r="F4">
        <f t="shared" si="1"/>
        <v>0.99676825000000002</v>
      </c>
      <c r="G4">
        <f t="shared" si="1"/>
        <v>0.99636575000000005</v>
      </c>
      <c r="H4">
        <f t="shared" si="1"/>
        <v>0.99584872999999996</v>
      </c>
      <c r="I4">
        <f t="shared" si="1"/>
        <v>0.99516020000000005</v>
      </c>
      <c r="J4">
        <f t="shared" si="1"/>
        <v>0.99419785000000005</v>
      </c>
      <c r="K4">
        <f t="shared" si="1"/>
        <v>0.99275782000000001</v>
      </c>
      <c r="L4">
        <f t="shared" si="1"/>
        <v>0.99036701999999999</v>
      </c>
      <c r="M4">
        <f t="shared" si="1"/>
        <v>0.98561979</v>
      </c>
      <c r="N4">
        <f t="shared" si="14"/>
        <v>0.97164729000000005</v>
      </c>
      <c r="O4">
        <f t="shared" si="2"/>
        <v>0.94485799999999998</v>
      </c>
      <c r="P4">
        <f t="shared" si="2"/>
        <v>0.9195063</v>
      </c>
      <c r="Q4">
        <f t="shared" si="2"/>
        <v>0.89547947999999999</v>
      </c>
      <c r="R4">
        <f t="shared" si="2"/>
        <v>0.87267633</v>
      </c>
      <c r="S4">
        <f t="shared" si="2"/>
        <v>0.85100569999999998</v>
      </c>
      <c r="T4">
        <f t="shared" si="2"/>
        <v>0.83038526000000001</v>
      </c>
      <c r="U4">
        <f t="shared" si="2"/>
        <v>0.81074046</v>
      </c>
      <c r="V4">
        <f t="shared" si="2"/>
        <v>0.79200367999999999</v>
      </c>
      <c r="W4">
        <f t="shared" si="2"/>
        <v>0.64332643</v>
      </c>
      <c r="Y4" s="7">
        <f t="shared" si="15"/>
        <v>651</v>
      </c>
      <c r="Z4" s="7">
        <f t="shared" si="16"/>
        <v>308</v>
      </c>
      <c r="AA4" s="7">
        <f t="shared" si="17"/>
        <v>274</v>
      </c>
      <c r="AB4" s="7">
        <f t="shared" si="18"/>
        <v>240</v>
      </c>
      <c r="AC4" s="7">
        <f t="shared" si="19"/>
        <v>206</v>
      </c>
      <c r="AD4" s="7">
        <f t="shared" si="20"/>
        <v>171</v>
      </c>
      <c r="AE4" s="7">
        <f t="shared" si="21"/>
        <v>137</v>
      </c>
      <c r="AF4" s="7">
        <f t="shared" si="22"/>
        <v>103</v>
      </c>
      <c r="AG4" s="7">
        <f t="shared" si="23"/>
        <v>69</v>
      </c>
      <c r="AH4" s="7">
        <f t="shared" si="4"/>
        <v>34</v>
      </c>
      <c r="AI4" s="7">
        <f t="shared" si="5"/>
        <v>17</v>
      </c>
      <c r="AJ4" s="7">
        <f t="shared" si="6"/>
        <v>11</v>
      </c>
      <c r="AK4" s="7">
        <f t="shared" si="7"/>
        <v>8.6</v>
      </c>
      <c r="AL4" s="7">
        <f t="shared" si="8"/>
        <v>6.9</v>
      </c>
      <c r="AM4" s="7">
        <f t="shared" si="9"/>
        <v>5.7</v>
      </c>
      <c r="AN4" s="7">
        <f t="shared" si="10"/>
        <v>4.9000000000000004</v>
      </c>
      <c r="AO4" s="7">
        <f t="shared" si="11"/>
        <v>4.3</v>
      </c>
      <c r="AP4" s="7">
        <f t="shared" si="12"/>
        <v>3.8</v>
      </c>
      <c r="AQ4" s="7">
        <f t="shared" si="13"/>
        <v>1.8</v>
      </c>
    </row>
    <row r="5" spans="1:43" x14ac:dyDescent="0.25">
      <c r="A5" s="1">
        <v>-11</v>
      </c>
      <c r="B5">
        <v>90.88</v>
      </c>
      <c r="C5">
        <f t="shared" si="0"/>
        <v>0.98911623999999998</v>
      </c>
      <c r="E5">
        <f t="shared" si="1"/>
        <v>0.99942120000000001</v>
      </c>
      <c r="F5">
        <f t="shared" si="1"/>
        <v>0.99877888000000004</v>
      </c>
      <c r="G5">
        <f t="shared" si="1"/>
        <v>0.99862645000000005</v>
      </c>
      <c r="H5">
        <f t="shared" si="1"/>
        <v>0.99843053999999998</v>
      </c>
      <c r="I5">
        <f t="shared" si="1"/>
        <v>0.99816943999999996</v>
      </c>
      <c r="J5">
        <f t="shared" si="1"/>
        <v>0.99780413000000001</v>
      </c>
      <c r="K5">
        <f t="shared" si="1"/>
        <v>0.99725666999999996</v>
      </c>
      <c r="L5">
        <f t="shared" si="1"/>
        <v>0.99634555999999996</v>
      </c>
      <c r="M5">
        <f t="shared" si="1"/>
        <v>0.99452834000000001</v>
      </c>
      <c r="N5">
        <f t="shared" si="14"/>
        <v>0.98911623999999998</v>
      </c>
      <c r="O5">
        <f t="shared" si="2"/>
        <v>0.97846683999999995</v>
      </c>
      <c r="P5">
        <f t="shared" si="2"/>
        <v>0.96804431999999996</v>
      </c>
      <c r="Q5">
        <f t="shared" si="2"/>
        <v>0.95784148999999996</v>
      </c>
      <c r="R5">
        <f t="shared" si="2"/>
        <v>0.94785149000000002</v>
      </c>
      <c r="S5">
        <f t="shared" si="2"/>
        <v>0.93806772000000005</v>
      </c>
      <c r="T5">
        <f t="shared" si="2"/>
        <v>0.92848386999999999</v>
      </c>
      <c r="U5">
        <f t="shared" si="2"/>
        <v>0.91909386000000004</v>
      </c>
      <c r="V5">
        <f t="shared" si="2"/>
        <v>0.90989187999999999</v>
      </c>
      <c r="W5">
        <f t="shared" si="2"/>
        <v>0.82708411000000004</v>
      </c>
      <c r="Y5" s="7">
        <f t="shared" si="15"/>
        <v>1727</v>
      </c>
      <c r="Z5" s="7">
        <f t="shared" si="16"/>
        <v>818</v>
      </c>
      <c r="AA5" s="7">
        <f t="shared" si="17"/>
        <v>727</v>
      </c>
      <c r="AB5" s="7">
        <f t="shared" si="18"/>
        <v>636</v>
      </c>
      <c r="AC5" s="7">
        <f t="shared" si="19"/>
        <v>545</v>
      </c>
      <c r="AD5" s="7">
        <f t="shared" si="20"/>
        <v>454</v>
      </c>
      <c r="AE5" s="7">
        <f t="shared" si="21"/>
        <v>364</v>
      </c>
      <c r="AF5" s="7">
        <f t="shared" si="22"/>
        <v>273</v>
      </c>
      <c r="AG5" s="7">
        <f t="shared" si="23"/>
        <v>182</v>
      </c>
      <c r="AH5" s="7">
        <f t="shared" si="4"/>
        <v>91</v>
      </c>
      <c r="AI5" s="7">
        <f t="shared" si="5"/>
        <v>45</v>
      </c>
      <c r="AJ5" s="7">
        <f t="shared" si="6"/>
        <v>30</v>
      </c>
      <c r="AK5" s="7">
        <f t="shared" si="7"/>
        <v>23</v>
      </c>
      <c r="AL5" s="7">
        <f t="shared" si="8"/>
        <v>18</v>
      </c>
      <c r="AM5" s="7">
        <f t="shared" si="9"/>
        <v>15</v>
      </c>
      <c r="AN5" s="7">
        <f t="shared" si="10"/>
        <v>13</v>
      </c>
      <c r="AO5" s="7">
        <f t="shared" si="11"/>
        <v>11</v>
      </c>
      <c r="AP5" s="7">
        <f t="shared" si="12"/>
        <v>10</v>
      </c>
      <c r="AQ5" s="7">
        <f t="shared" si="13"/>
        <v>4.8</v>
      </c>
    </row>
    <row r="6" spans="1:43" x14ac:dyDescent="0.25">
      <c r="A6" s="1">
        <v>-10</v>
      </c>
      <c r="B6">
        <v>51.67</v>
      </c>
      <c r="C6">
        <f t="shared" si="0"/>
        <v>0.98101386000000002</v>
      </c>
      <c r="E6">
        <f t="shared" si="1"/>
        <v>0.99898242999999998</v>
      </c>
      <c r="F6">
        <f t="shared" si="1"/>
        <v>0.99785422000000001</v>
      </c>
      <c r="G6">
        <f t="shared" si="1"/>
        <v>0.99758663999999997</v>
      </c>
      <c r="H6">
        <f t="shared" si="1"/>
        <v>0.99724281999999997</v>
      </c>
      <c r="I6">
        <f t="shared" si="1"/>
        <v>0.99678476999999999</v>
      </c>
      <c r="J6">
        <f t="shared" si="1"/>
        <v>0.99614420999999997</v>
      </c>
      <c r="K6">
        <f t="shared" si="1"/>
        <v>0.99518490000000004</v>
      </c>
      <c r="L6">
        <f t="shared" si="1"/>
        <v>0.99359014999999995</v>
      </c>
      <c r="M6">
        <f t="shared" si="1"/>
        <v>0.99041595000000004</v>
      </c>
      <c r="N6">
        <f t="shared" si="14"/>
        <v>0.98101386000000002</v>
      </c>
      <c r="O6">
        <f t="shared" si="2"/>
        <v>0.96273523000000005</v>
      </c>
      <c r="P6">
        <f t="shared" si="2"/>
        <v>0.94512529999999995</v>
      </c>
      <c r="Q6">
        <f t="shared" si="2"/>
        <v>0.92814801999999996</v>
      </c>
      <c r="R6">
        <f t="shared" si="2"/>
        <v>0.91176990000000002</v>
      </c>
      <c r="S6">
        <f t="shared" si="2"/>
        <v>0.89595977000000004</v>
      </c>
      <c r="T6">
        <f t="shared" si="2"/>
        <v>0.88068860000000004</v>
      </c>
      <c r="U6">
        <f t="shared" si="2"/>
        <v>0.86592928000000002</v>
      </c>
      <c r="V6">
        <f t="shared" si="2"/>
        <v>0.85165650000000004</v>
      </c>
      <c r="W6">
        <f t="shared" si="2"/>
        <v>0.73114475999999995</v>
      </c>
      <c r="Y6" s="7">
        <f t="shared" si="15"/>
        <v>982</v>
      </c>
      <c r="Z6" s="7">
        <f t="shared" si="16"/>
        <v>465</v>
      </c>
      <c r="AA6" s="7">
        <f t="shared" si="17"/>
        <v>413</v>
      </c>
      <c r="AB6" s="7">
        <f t="shared" si="18"/>
        <v>362</v>
      </c>
      <c r="AC6" s="7">
        <f t="shared" si="19"/>
        <v>310</v>
      </c>
      <c r="AD6" s="7">
        <f t="shared" si="20"/>
        <v>258</v>
      </c>
      <c r="AE6" s="7">
        <f t="shared" si="21"/>
        <v>207</v>
      </c>
      <c r="AF6" s="7">
        <f t="shared" si="22"/>
        <v>155</v>
      </c>
      <c r="AG6" s="7">
        <f t="shared" si="23"/>
        <v>103</v>
      </c>
      <c r="AH6" s="7">
        <f t="shared" si="4"/>
        <v>52</v>
      </c>
      <c r="AI6" s="7">
        <f t="shared" si="5"/>
        <v>26</v>
      </c>
      <c r="AJ6" s="7">
        <f t="shared" si="6"/>
        <v>17</v>
      </c>
      <c r="AK6" s="7">
        <f t="shared" si="7"/>
        <v>13</v>
      </c>
      <c r="AL6" s="7">
        <f t="shared" si="8"/>
        <v>10</v>
      </c>
      <c r="AM6" s="7">
        <f t="shared" si="9"/>
        <v>8.6</v>
      </c>
      <c r="AN6" s="7">
        <f t="shared" si="10"/>
        <v>7.4</v>
      </c>
      <c r="AO6" s="7">
        <f t="shared" si="11"/>
        <v>6.5</v>
      </c>
      <c r="AP6" s="7">
        <f t="shared" si="12"/>
        <v>5.7</v>
      </c>
      <c r="AQ6" s="7">
        <f t="shared" si="13"/>
        <v>2.7</v>
      </c>
    </row>
    <row r="7" spans="1:43" x14ac:dyDescent="0.25">
      <c r="A7" s="1">
        <v>-9</v>
      </c>
      <c r="B7">
        <v>30.72</v>
      </c>
      <c r="C7">
        <f t="shared" si="0"/>
        <v>0.96847415000000003</v>
      </c>
      <c r="E7">
        <f t="shared" si="1"/>
        <v>0.99828965999999997</v>
      </c>
      <c r="F7">
        <f t="shared" si="1"/>
        <v>0.99639613999999999</v>
      </c>
      <c r="G7">
        <f t="shared" si="1"/>
        <v>0.99594748</v>
      </c>
      <c r="H7">
        <f t="shared" si="1"/>
        <v>0.99537123000000005</v>
      </c>
      <c r="I7">
        <f t="shared" si="1"/>
        <v>0.99460393000000002</v>
      </c>
      <c r="J7">
        <f t="shared" si="1"/>
        <v>0.99353168999999997</v>
      </c>
      <c r="K7">
        <f t="shared" si="1"/>
        <v>0.99192767000000004</v>
      </c>
      <c r="L7">
        <f t="shared" si="1"/>
        <v>0.98926577999999998</v>
      </c>
      <c r="M7">
        <f t="shared" si="1"/>
        <v>0.98398463000000003</v>
      </c>
      <c r="N7">
        <f t="shared" si="14"/>
        <v>0.96847415000000003</v>
      </c>
      <c r="O7">
        <f t="shared" si="2"/>
        <v>0.93887531000000002</v>
      </c>
      <c r="P7">
        <f t="shared" si="2"/>
        <v>0.91103202999999999</v>
      </c>
      <c r="Q7">
        <f t="shared" si="2"/>
        <v>0.88479262999999997</v>
      </c>
      <c r="R7">
        <f t="shared" si="2"/>
        <v>0.86002239999999996</v>
      </c>
      <c r="S7">
        <f t="shared" si="2"/>
        <v>0.83660131000000004</v>
      </c>
      <c r="T7">
        <f t="shared" si="2"/>
        <v>0.81442205999999995</v>
      </c>
      <c r="U7">
        <f t="shared" si="2"/>
        <v>0.79338843999999997</v>
      </c>
      <c r="V7">
        <f t="shared" si="2"/>
        <v>0.77341389999999999</v>
      </c>
      <c r="W7">
        <f t="shared" si="2"/>
        <v>0.61786003</v>
      </c>
      <c r="Y7" s="7">
        <f t="shared" si="15"/>
        <v>584</v>
      </c>
      <c r="Z7" s="7">
        <f t="shared" si="16"/>
        <v>276</v>
      </c>
      <c r="AA7" s="7">
        <f t="shared" si="17"/>
        <v>246</v>
      </c>
      <c r="AB7" s="7">
        <f t="shared" si="18"/>
        <v>215</v>
      </c>
      <c r="AC7" s="7">
        <f t="shared" si="19"/>
        <v>184</v>
      </c>
      <c r="AD7" s="7">
        <f t="shared" si="20"/>
        <v>154</v>
      </c>
      <c r="AE7" s="7">
        <f t="shared" si="21"/>
        <v>123</v>
      </c>
      <c r="AF7" s="7">
        <f t="shared" si="22"/>
        <v>92</v>
      </c>
      <c r="AG7" s="7">
        <f t="shared" si="23"/>
        <v>61</v>
      </c>
      <c r="AH7" s="7">
        <f t="shared" si="4"/>
        <v>31</v>
      </c>
      <c r="AI7" s="7">
        <f t="shared" si="5"/>
        <v>15</v>
      </c>
      <c r="AJ7" s="7">
        <f t="shared" si="6"/>
        <v>10</v>
      </c>
      <c r="AK7" s="7">
        <f t="shared" si="7"/>
        <v>7.7</v>
      </c>
      <c r="AL7" s="7">
        <f t="shared" si="8"/>
        <v>6.1</v>
      </c>
      <c r="AM7" s="7">
        <f t="shared" si="9"/>
        <v>5.0999999999999996</v>
      </c>
      <c r="AN7" s="7">
        <f t="shared" si="10"/>
        <v>4.4000000000000004</v>
      </c>
      <c r="AO7" s="7">
        <f t="shared" si="11"/>
        <v>3.8</v>
      </c>
      <c r="AP7" s="7">
        <f t="shared" si="12"/>
        <v>3.4</v>
      </c>
      <c r="AQ7" s="7">
        <f t="shared" si="13"/>
        <v>1.6</v>
      </c>
    </row>
    <row r="8" spans="1:43" x14ac:dyDescent="0.25">
      <c r="A8" s="1">
        <v>-8</v>
      </c>
      <c r="B8">
        <v>19.010000000000002</v>
      </c>
      <c r="C8">
        <f t="shared" si="0"/>
        <v>0.95002498999999996</v>
      </c>
      <c r="E8">
        <f t="shared" si="1"/>
        <v>0.99723901999999998</v>
      </c>
      <c r="F8">
        <f t="shared" si="1"/>
        <v>0.99418909</v>
      </c>
      <c r="G8">
        <f t="shared" si="1"/>
        <v>0.99346747000000002</v>
      </c>
      <c r="H8">
        <f t="shared" si="1"/>
        <v>0.99254120999999995</v>
      </c>
      <c r="I8">
        <f t="shared" si="1"/>
        <v>0.99130887999999995</v>
      </c>
      <c r="J8">
        <f t="shared" si="1"/>
        <v>0.98958875999999996</v>
      </c>
      <c r="K8">
        <f t="shared" si="1"/>
        <v>0.98701972999999998</v>
      </c>
      <c r="L8">
        <f t="shared" si="1"/>
        <v>0.98276752999999994</v>
      </c>
      <c r="M8">
        <f t="shared" si="1"/>
        <v>0.97437211999999995</v>
      </c>
      <c r="N8">
        <f t="shared" si="14"/>
        <v>0.95002498999999996</v>
      </c>
      <c r="O8">
        <f t="shared" si="2"/>
        <v>0.90480724000000001</v>
      </c>
      <c r="P8">
        <f t="shared" si="2"/>
        <v>0.86369832999999996</v>
      </c>
      <c r="Q8">
        <f t="shared" si="2"/>
        <v>0.82616255000000005</v>
      </c>
      <c r="R8">
        <f t="shared" si="2"/>
        <v>0.79175344000000003</v>
      </c>
      <c r="S8">
        <f t="shared" si="2"/>
        <v>0.76009596999999995</v>
      </c>
      <c r="T8">
        <f t="shared" si="2"/>
        <v>0.73087274999999996</v>
      </c>
      <c r="U8">
        <f t="shared" si="2"/>
        <v>0.70381340999999997</v>
      </c>
      <c r="V8">
        <f t="shared" si="2"/>
        <v>0.67868618999999997</v>
      </c>
      <c r="W8">
        <f t="shared" si="2"/>
        <v>0.50013156000000003</v>
      </c>
      <c r="Y8" s="7">
        <f t="shared" si="15"/>
        <v>361</v>
      </c>
      <c r="Z8" s="7">
        <f t="shared" si="16"/>
        <v>171</v>
      </c>
      <c r="AA8" s="7">
        <f t="shared" si="17"/>
        <v>152</v>
      </c>
      <c r="AB8" s="7">
        <f t="shared" si="18"/>
        <v>133</v>
      </c>
      <c r="AC8" s="7">
        <f t="shared" si="19"/>
        <v>114</v>
      </c>
      <c r="AD8" s="7">
        <f t="shared" si="20"/>
        <v>95</v>
      </c>
      <c r="AE8" s="7">
        <f t="shared" si="21"/>
        <v>76</v>
      </c>
      <c r="AF8" s="7">
        <f t="shared" si="22"/>
        <v>57</v>
      </c>
      <c r="AG8" s="7">
        <f t="shared" si="23"/>
        <v>38</v>
      </c>
      <c r="AH8" s="7">
        <f t="shared" si="4"/>
        <v>19</v>
      </c>
      <c r="AI8" s="7">
        <f t="shared" si="5"/>
        <v>9.5</v>
      </c>
      <c r="AJ8" s="7">
        <f t="shared" si="6"/>
        <v>6.3</v>
      </c>
      <c r="AK8" s="7">
        <f t="shared" si="7"/>
        <v>4.8</v>
      </c>
      <c r="AL8" s="7">
        <f t="shared" si="8"/>
        <v>3.8</v>
      </c>
      <c r="AM8" s="7">
        <f t="shared" si="9"/>
        <v>3.2</v>
      </c>
      <c r="AN8" s="7">
        <f t="shared" si="10"/>
        <v>2.7</v>
      </c>
      <c r="AO8" s="7">
        <f t="shared" si="11"/>
        <v>2.4</v>
      </c>
      <c r="AP8" s="7">
        <f t="shared" si="12"/>
        <v>2.1</v>
      </c>
      <c r="AQ8" s="7">
        <f t="shared" si="13"/>
        <v>1</v>
      </c>
    </row>
    <row r="9" spans="1:43" x14ac:dyDescent="0.25">
      <c r="A9" s="1">
        <v>-7</v>
      </c>
      <c r="B9">
        <v>12.19</v>
      </c>
      <c r="C9">
        <f t="shared" si="0"/>
        <v>0.92418498999999998</v>
      </c>
      <c r="E9">
        <f t="shared" si="1"/>
        <v>0.99570095999999997</v>
      </c>
      <c r="F9">
        <f t="shared" si="1"/>
        <v>0.99096739</v>
      </c>
      <c r="G9">
        <f t="shared" si="1"/>
        <v>0.98984978000000001</v>
      </c>
      <c r="H9">
        <f t="shared" si="1"/>
        <v>0.98841654000000001</v>
      </c>
      <c r="I9">
        <f t="shared" si="1"/>
        <v>0.98651200000000006</v>
      </c>
      <c r="J9">
        <f t="shared" si="1"/>
        <v>0.98385794999999998</v>
      </c>
      <c r="K9">
        <f t="shared" si="1"/>
        <v>0.97990354000000002</v>
      </c>
      <c r="L9">
        <f t="shared" si="1"/>
        <v>0.97338301999999999</v>
      </c>
      <c r="M9">
        <f t="shared" si="1"/>
        <v>0.96059890000000003</v>
      </c>
      <c r="N9">
        <f t="shared" si="14"/>
        <v>0.92418498999999998</v>
      </c>
      <c r="O9">
        <f t="shared" si="2"/>
        <v>0.85905567999999999</v>
      </c>
      <c r="P9">
        <f t="shared" si="2"/>
        <v>0.80250164999999996</v>
      </c>
      <c r="Q9">
        <f t="shared" si="2"/>
        <v>0.75293390999999998</v>
      </c>
      <c r="R9">
        <f t="shared" si="2"/>
        <v>0.70913322000000001</v>
      </c>
      <c r="S9">
        <f t="shared" si="2"/>
        <v>0.67014843999999996</v>
      </c>
      <c r="T9">
        <f t="shared" si="2"/>
        <v>0.63522668999999998</v>
      </c>
      <c r="U9">
        <f t="shared" si="2"/>
        <v>0.60376423999999995</v>
      </c>
      <c r="V9">
        <f t="shared" si="2"/>
        <v>0.57527136000000001</v>
      </c>
      <c r="W9">
        <f t="shared" si="2"/>
        <v>0.39083040000000002</v>
      </c>
      <c r="Y9" s="7">
        <f t="shared" si="15"/>
        <v>232</v>
      </c>
      <c r="Z9" s="7">
        <f t="shared" si="16"/>
        <v>110</v>
      </c>
      <c r="AA9" s="7">
        <f t="shared" si="17"/>
        <v>98</v>
      </c>
      <c r="AB9" s="7">
        <f t="shared" si="18"/>
        <v>85</v>
      </c>
      <c r="AC9" s="7">
        <f t="shared" si="19"/>
        <v>73</v>
      </c>
      <c r="AD9" s="7">
        <f t="shared" si="20"/>
        <v>61</v>
      </c>
      <c r="AE9" s="7">
        <f t="shared" si="21"/>
        <v>49</v>
      </c>
      <c r="AF9" s="7">
        <f t="shared" si="22"/>
        <v>37</v>
      </c>
      <c r="AG9" s="7">
        <f t="shared" si="23"/>
        <v>24</v>
      </c>
      <c r="AH9" s="7">
        <f t="shared" si="4"/>
        <v>12</v>
      </c>
      <c r="AI9" s="7">
        <f t="shared" si="5"/>
        <v>6.1</v>
      </c>
      <c r="AJ9" s="7">
        <f t="shared" si="6"/>
        <v>4.0999999999999996</v>
      </c>
      <c r="AK9" s="7">
        <f t="shared" si="7"/>
        <v>3</v>
      </c>
      <c r="AL9" s="7">
        <f t="shared" si="8"/>
        <v>2.4</v>
      </c>
      <c r="AM9" s="7">
        <f t="shared" si="9"/>
        <v>2</v>
      </c>
      <c r="AN9" s="7">
        <f t="shared" si="10"/>
        <v>1.7</v>
      </c>
      <c r="AO9" s="7">
        <f t="shared" si="11"/>
        <v>1.5</v>
      </c>
      <c r="AP9" s="7">
        <f t="shared" si="12"/>
        <v>1.4</v>
      </c>
      <c r="AQ9" s="7">
        <f t="shared" si="13"/>
        <v>0.6</v>
      </c>
    </row>
    <row r="10" spans="1:43" x14ac:dyDescent="0.25">
      <c r="A10" s="1">
        <v>-6</v>
      </c>
      <c r="B10">
        <v>8.0559999999999992</v>
      </c>
      <c r="C10">
        <f t="shared" si="0"/>
        <v>0.88957596999999999</v>
      </c>
      <c r="E10">
        <f t="shared" si="1"/>
        <v>0.99350919000000004</v>
      </c>
      <c r="F10">
        <f t="shared" si="1"/>
        <v>0.98639529999999997</v>
      </c>
      <c r="G10">
        <f t="shared" si="1"/>
        <v>0.98472068999999995</v>
      </c>
      <c r="H10">
        <f t="shared" si="1"/>
        <v>0.98257596999999997</v>
      </c>
      <c r="I10">
        <f t="shared" si="1"/>
        <v>0.97973083000000005</v>
      </c>
      <c r="J10">
        <f t="shared" si="1"/>
        <v>0.97577519000000001</v>
      </c>
      <c r="K10">
        <f t="shared" si="1"/>
        <v>0.96990127999999998</v>
      </c>
      <c r="L10">
        <f t="shared" si="1"/>
        <v>0.96026701000000003</v>
      </c>
      <c r="M10">
        <f t="shared" si="1"/>
        <v>0.94156147999999995</v>
      </c>
      <c r="N10">
        <f t="shared" si="14"/>
        <v>0.88957596999999999</v>
      </c>
      <c r="O10">
        <f t="shared" si="2"/>
        <v>0.80111376000000001</v>
      </c>
      <c r="P10">
        <f t="shared" si="2"/>
        <v>0.72865411999999996</v>
      </c>
      <c r="Q10">
        <f t="shared" si="2"/>
        <v>0.66821498999999995</v>
      </c>
      <c r="R10">
        <f t="shared" si="2"/>
        <v>0.61703430999999997</v>
      </c>
      <c r="S10">
        <f t="shared" si="2"/>
        <v>0.57313601999999997</v>
      </c>
      <c r="T10">
        <f t="shared" si="2"/>
        <v>0.53506907000000004</v>
      </c>
      <c r="U10">
        <f t="shared" si="2"/>
        <v>0.50174388999999997</v>
      </c>
      <c r="V10">
        <f t="shared" si="2"/>
        <v>0.47232645000000001</v>
      </c>
      <c r="W10">
        <f t="shared" si="2"/>
        <v>0.29775280999999998</v>
      </c>
      <c r="Y10" s="7">
        <f t="shared" si="15"/>
        <v>153</v>
      </c>
      <c r="Z10" s="7">
        <f t="shared" si="16"/>
        <v>73</v>
      </c>
      <c r="AA10" s="7">
        <f t="shared" si="17"/>
        <v>64</v>
      </c>
      <c r="AB10" s="7">
        <f t="shared" si="18"/>
        <v>56</v>
      </c>
      <c r="AC10" s="7">
        <f t="shared" si="19"/>
        <v>48</v>
      </c>
      <c r="AD10" s="7">
        <f t="shared" si="20"/>
        <v>40</v>
      </c>
      <c r="AE10" s="7">
        <f t="shared" si="21"/>
        <v>32</v>
      </c>
      <c r="AF10" s="7">
        <f t="shared" si="22"/>
        <v>24</v>
      </c>
      <c r="AG10" s="7">
        <f t="shared" si="23"/>
        <v>16</v>
      </c>
      <c r="AH10" s="7">
        <f t="shared" si="4"/>
        <v>8.1</v>
      </c>
      <c r="AI10" s="7">
        <f t="shared" si="5"/>
        <v>4</v>
      </c>
      <c r="AJ10" s="7">
        <f t="shared" si="6"/>
        <v>2.7</v>
      </c>
      <c r="AK10" s="7">
        <f t="shared" si="7"/>
        <v>2</v>
      </c>
      <c r="AL10" s="7">
        <f t="shared" si="8"/>
        <v>1.6</v>
      </c>
      <c r="AM10" s="7">
        <f t="shared" si="9"/>
        <v>1.3</v>
      </c>
      <c r="AN10" s="7">
        <f t="shared" si="10"/>
        <v>1.2</v>
      </c>
      <c r="AO10" s="7">
        <f t="shared" si="11"/>
        <v>1</v>
      </c>
      <c r="AP10" s="7">
        <f t="shared" si="12"/>
        <v>0.9</v>
      </c>
      <c r="AQ10" s="7">
        <f t="shared" si="13"/>
        <v>0.4</v>
      </c>
    </row>
    <row r="11" spans="1:43" x14ac:dyDescent="0.25">
      <c r="A11" s="1">
        <v>-5</v>
      </c>
      <c r="B11">
        <v>5.4669999999999996</v>
      </c>
      <c r="C11">
        <f t="shared" si="0"/>
        <v>0.84536880000000003</v>
      </c>
      <c r="E11">
        <f t="shared" si="1"/>
        <v>0.99046466</v>
      </c>
      <c r="F11">
        <f t="shared" si="1"/>
        <v>0.98008086999999999</v>
      </c>
      <c r="G11">
        <f t="shared" si="1"/>
        <v>0.97764664000000001</v>
      </c>
      <c r="H11">
        <f t="shared" si="1"/>
        <v>0.97453462000000002</v>
      </c>
      <c r="I11">
        <f t="shared" si="1"/>
        <v>0.97041595000000003</v>
      </c>
      <c r="J11">
        <f t="shared" si="1"/>
        <v>0.96470796000000003</v>
      </c>
      <c r="K11">
        <f t="shared" si="1"/>
        <v>0.95627077000000005</v>
      </c>
      <c r="L11">
        <f t="shared" si="1"/>
        <v>0.94253204000000002</v>
      </c>
      <c r="M11">
        <f t="shared" si="1"/>
        <v>0.91620579999999996</v>
      </c>
      <c r="N11">
        <f t="shared" si="14"/>
        <v>0.84536880000000003</v>
      </c>
      <c r="O11">
        <f t="shared" si="2"/>
        <v>0.73215481999999998</v>
      </c>
      <c r="P11">
        <f t="shared" si="2"/>
        <v>0.64568325000000004</v>
      </c>
      <c r="Q11">
        <f t="shared" si="2"/>
        <v>0.57747967</v>
      </c>
      <c r="R11">
        <f t="shared" si="2"/>
        <v>0.52230821999999999</v>
      </c>
      <c r="S11">
        <f t="shared" si="2"/>
        <v>0.47675940999999999</v>
      </c>
      <c r="T11">
        <f t="shared" si="2"/>
        <v>0.43851770000000001</v>
      </c>
      <c r="U11">
        <f t="shared" si="2"/>
        <v>0.40595531000000001</v>
      </c>
      <c r="V11">
        <f t="shared" si="2"/>
        <v>0.37789453000000001</v>
      </c>
      <c r="W11">
        <f t="shared" si="2"/>
        <v>0.22344383000000001</v>
      </c>
      <c r="Y11" s="7">
        <f t="shared" si="15"/>
        <v>104</v>
      </c>
      <c r="Z11" s="7">
        <f t="shared" si="16"/>
        <v>49</v>
      </c>
      <c r="AA11" s="7">
        <f t="shared" si="17"/>
        <v>44</v>
      </c>
      <c r="AB11" s="7">
        <f t="shared" si="18"/>
        <v>38</v>
      </c>
      <c r="AC11" s="7">
        <f t="shared" si="19"/>
        <v>33</v>
      </c>
      <c r="AD11" s="7">
        <f t="shared" si="20"/>
        <v>27</v>
      </c>
      <c r="AE11" s="7">
        <f t="shared" si="21"/>
        <v>22</v>
      </c>
      <c r="AF11" s="7">
        <f t="shared" si="22"/>
        <v>16</v>
      </c>
      <c r="AG11" s="7">
        <f t="shared" si="23"/>
        <v>11</v>
      </c>
      <c r="AH11" s="7">
        <f t="shared" si="4"/>
        <v>5.5</v>
      </c>
      <c r="AI11" s="7">
        <f t="shared" si="5"/>
        <v>2.7</v>
      </c>
      <c r="AJ11" s="7">
        <f t="shared" si="6"/>
        <v>1.8</v>
      </c>
      <c r="AK11" s="7">
        <f t="shared" si="7"/>
        <v>1.4</v>
      </c>
      <c r="AL11" s="7">
        <f t="shared" si="8"/>
        <v>1.1000000000000001</v>
      </c>
      <c r="AM11" s="7">
        <f t="shared" si="9"/>
        <v>0.9</v>
      </c>
      <c r="AN11" s="7">
        <f t="shared" si="10"/>
        <v>0.8</v>
      </c>
      <c r="AO11" s="7">
        <f t="shared" si="11"/>
        <v>0.7</v>
      </c>
      <c r="AP11" s="7">
        <f t="shared" si="12"/>
        <v>0.6</v>
      </c>
      <c r="AQ11" s="7">
        <f t="shared" si="13"/>
        <v>0.3</v>
      </c>
    </row>
    <row r="12" spans="1:43" x14ac:dyDescent="0.25">
      <c r="A12" s="1">
        <v>-4</v>
      </c>
      <c r="B12">
        <v>3.7919999999999998</v>
      </c>
      <c r="C12">
        <f t="shared" si="0"/>
        <v>0.79131885999999996</v>
      </c>
      <c r="E12">
        <f t="shared" si="1"/>
        <v>0.98631036999999999</v>
      </c>
      <c r="F12">
        <f t="shared" si="1"/>
        <v>0.97153268000000004</v>
      </c>
      <c r="G12">
        <f t="shared" si="1"/>
        <v>0.96808782000000004</v>
      </c>
      <c r="H12">
        <f t="shared" si="1"/>
        <v>0.96369444999999998</v>
      </c>
      <c r="I12">
        <f t="shared" si="1"/>
        <v>0.95789827999999999</v>
      </c>
      <c r="J12">
        <f t="shared" si="1"/>
        <v>0.94989979999999996</v>
      </c>
      <c r="K12">
        <f t="shared" si="1"/>
        <v>0.93814942999999995</v>
      </c>
      <c r="L12">
        <f t="shared" si="1"/>
        <v>0.91919845</v>
      </c>
      <c r="M12">
        <f t="shared" si="1"/>
        <v>0.88350419000000002</v>
      </c>
      <c r="N12">
        <f t="shared" si="14"/>
        <v>0.79131885999999996</v>
      </c>
      <c r="O12">
        <f t="shared" si="2"/>
        <v>0.65469613000000004</v>
      </c>
      <c r="P12">
        <f t="shared" si="2"/>
        <v>0.55830387999999997</v>
      </c>
      <c r="Q12">
        <f t="shared" si="2"/>
        <v>0.48665297000000002</v>
      </c>
      <c r="R12">
        <f t="shared" si="2"/>
        <v>0.43130118000000001</v>
      </c>
      <c r="S12">
        <f t="shared" si="2"/>
        <v>0.38725490000000001</v>
      </c>
      <c r="T12">
        <f t="shared" si="2"/>
        <v>0.35137138000000001</v>
      </c>
      <c r="U12">
        <f t="shared" si="2"/>
        <v>0.32157394</v>
      </c>
      <c r="V12">
        <f t="shared" si="2"/>
        <v>0.29643526999999997</v>
      </c>
      <c r="W12">
        <f t="shared" si="2"/>
        <v>0.16637415999999999</v>
      </c>
      <c r="Y12" s="7">
        <f t="shared" si="15"/>
        <v>72</v>
      </c>
      <c r="Z12" s="7">
        <f t="shared" si="16"/>
        <v>34</v>
      </c>
      <c r="AA12" s="7">
        <f t="shared" si="17"/>
        <v>30</v>
      </c>
      <c r="AB12" s="7">
        <f t="shared" si="18"/>
        <v>27</v>
      </c>
      <c r="AC12" s="7">
        <f t="shared" si="19"/>
        <v>23</v>
      </c>
      <c r="AD12" s="7">
        <f t="shared" si="20"/>
        <v>19</v>
      </c>
      <c r="AE12" s="7">
        <f t="shared" si="21"/>
        <v>15</v>
      </c>
      <c r="AF12" s="7">
        <f t="shared" si="22"/>
        <v>11</v>
      </c>
      <c r="AG12" s="7">
        <f t="shared" si="23"/>
        <v>7.6</v>
      </c>
      <c r="AH12" s="7">
        <f t="shared" si="4"/>
        <v>3.8</v>
      </c>
      <c r="AI12" s="7">
        <f t="shared" si="5"/>
        <v>1.9</v>
      </c>
      <c r="AJ12" s="7">
        <f t="shared" si="6"/>
        <v>1.3</v>
      </c>
      <c r="AK12" s="7">
        <f t="shared" si="7"/>
        <v>0.9</v>
      </c>
      <c r="AL12" s="7">
        <f t="shared" si="8"/>
        <v>0.8</v>
      </c>
      <c r="AM12" s="7">
        <f t="shared" si="9"/>
        <v>0.6</v>
      </c>
      <c r="AN12" s="7">
        <f t="shared" si="10"/>
        <v>0.5</v>
      </c>
      <c r="AO12" s="7">
        <f t="shared" si="11"/>
        <v>0.5</v>
      </c>
      <c r="AP12" s="7">
        <f t="shared" si="12"/>
        <v>0.4</v>
      </c>
      <c r="AQ12" s="7">
        <f t="shared" si="13"/>
        <v>0.2</v>
      </c>
    </row>
    <row r="13" spans="1:43" x14ac:dyDescent="0.25">
      <c r="A13" s="1">
        <v>-3</v>
      </c>
      <c r="B13">
        <v>2.6760000000000002</v>
      </c>
      <c r="C13">
        <f t="shared" si="0"/>
        <v>0.72796517999999999</v>
      </c>
      <c r="E13">
        <f t="shared" si="1"/>
        <v>0.98071136000000003</v>
      </c>
      <c r="F13">
        <f t="shared" si="1"/>
        <v>0.96013395000000001</v>
      </c>
      <c r="G13">
        <f t="shared" si="1"/>
        <v>0.95537307999999999</v>
      </c>
      <c r="H13">
        <f t="shared" si="1"/>
        <v>0.94932090000000002</v>
      </c>
      <c r="I13">
        <f t="shared" si="1"/>
        <v>0.94136960999999997</v>
      </c>
      <c r="J13">
        <f t="shared" si="1"/>
        <v>0.93045897</v>
      </c>
      <c r="K13">
        <f t="shared" si="1"/>
        <v>0.91455913</v>
      </c>
      <c r="L13">
        <f t="shared" si="1"/>
        <v>0.88923350000000001</v>
      </c>
      <c r="M13">
        <f t="shared" si="1"/>
        <v>0.84256927000000004</v>
      </c>
      <c r="N13">
        <f t="shared" si="14"/>
        <v>0.72796517999999999</v>
      </c>
      <c r="O13">
        <f t="shared" si="2"/>
        <v>0.57228400000000001</v>
      </c>
      <c r="P13">
        <f t="shared" si="2"/>
        <v>0.47145877000000003</v>
      </c>
      <c r="Q13">
        <f t="shared" si="2"/>
        <v>0.40083882999999998</v>
      </c>
      <c r="R13">
        <f t="shared" si="2"/>
        <v>0.34861906999999998</v>
      </c>
      <c r="S13">
        <f t="shared" si="2"/>
        <v>0.30843706999999998</v>
      </c>
      <c r="T13">
        <f t="shared" si="2"/>
        <v>0.27656056000000001</v>
      </c>
      <c r="U13">
        <f t="shared" si="2"/>
        <v>0.25065567999999999</v>
      </c>
      <c r="V13">
        <f t="shared" si="2"/>
        <v>0.22918807999999999</v>
      </c>
      <c r="W13">
        <f t="shared" si="2"/>
        <v>0.12345451</v>
      </c>
      <c r="Y13" s="7">
        <f t="shared" si="15"/>
        <v>51</v>
      </c>
      <c r="Z13" s="7">
        <f t="shared" si="16"/>
        <v>24</v>
      </c>
      <c r="AA13" s="7">
        <f t="shared" si="17"/>
        <v>21</v>
      </c>
      <c r="AB13" s="7">
        <f t="shared" si="18"/>
        <v>19</v>
      </c>
      <c r="AC13" s="7">
        <f t="shared" si="19"/>
        <v>16</v>
      </c>
      <c r="AD13" s="7">
        <f t="shared" si="20"/>
        <v>13</v>
      </c>
      <c r="AE13" s="7">
        <f t="shared" si="21"/>
        <v>11</v>
      </c>
      <c r="AF13" s="7">
        <f t="shared" si="22"/>
        <v>8</v>
      </c>
      <c r="AG13" s="7">
        <f t="shared" si="23"/>
        <v>5.4</v>
      </c>
      <c r="AH13" s="7">
        <f t="shared" ref="AH13:AH22" si="24">IF(N13/(1-N13)&gt;=10,ROUND(N13/(1-N13),0),ROUND(N13/(1-N13),1))</f>
        <v>2.7</v>
      </c>
      <c r="AI13" s="7">
        <f t="shared" ref="AI13:AI22" si="25">IF(O13/(1-O13)&gt;=10,ROUND(O13/(1-O13),0),ROUND(O13/(1-O13),1))</f>
        <v>1.3</v>
      </c>
      <c r="AJ13" s="7">
        <f t="shared" ref="AJ13:AJ22" si="26">IF(P13/(1-P13)&gt;=10,ROUND(P13/(1-P13),0),ROUND(P13/(1-P13),1))</f>
        <v>0.9</v>
      </c>
      <c r="AK13" s="7">
        <f t="shared" ref="AK13:AK22" si="27">IF(Q13/(1-Q13)&gt;=10,ROUND(Q13/(1-Q13),0),ROUND(Q13/(1-Q13),1))</f>
        <v>0.7</v>
      </c>
      <c r="AL13" s="7">
        <f t="shared" ref="AL13:AL22" si="28">IF(R13/(1-R13)&gt;=10,ROUND(R13/(1-R13),0),ROUND(R13/(1-R13),1))</f>
        <v>0.5</v>
      </c>
      <c r="AM13" s="7">
        <f t="shared" ref="AM13:AM22" si="29">IF(S13/(1-S13)&gt;=10,ROUND(S13/(1-S13),0),ROUND(S13/(1-S13),1))</f>
        <v>0.4</v>
      </c>
      <c r="AN13" s="7">
        <f t="shared" ref="AN13:AN22" si="30">IF(T13/(1-T13)&gt;=10,ROUND(T13/(1-T13),0),ROUND(T13/(1-T13),1))</f>
        <v>0.4</v>
      </c>
      <c r="AO13" s="7">
        <f t="shared" ref="AO13:AO22" si="31">IF(U13/(1-U13)&gt;=10,ROUND(U13/(1-U13),0),ROUND(U13/(1-U13),1))</f>
        <v>0.3</v>
      </c>
      <c r="AP13" s="7">
        <f t="shared" ref="AP13:AP22" si="32">IF(V13/(1-V13)&gt;=10,ROUND(V13/(1-V13),0),ROUND(V13/(1-V13),1))</f>
        <v>0.3</v>
      </c>
      <c r="AQ13" s="7">
        <f t="shared" ref="AQ13:AQ22" si="33">IF(W13/(1-W13)&gt;=10,ROUND(W13/(1-W13),0),ROUND(W13/(1-W13),1))</f>
        <v>0.1</v>
      </c>
    </row>
    <row r="14" spans="1:43" x14ac:dyDescent="0.25">
      <c r="A14" s="1">
        <v>-2</v>
      </c>
      <c r="B14">
        <v>1.9139999999999999</v>
      </c>
      <c r="C14">
        <f t="shared" si="0"/>
        <v>0.65682910000000005</v>
      </c>
      <c r="E14">
        <f t="shared" si="1"/>
        <v>0.97323769999999998</v>
      </c>
      <c r="F14">
        <f t="shared" si="1"/>
        <v>0.94513332999999999</v>
      </c>
      <c r="G14">
        <f t="shared" si="1"/>
        <v>0.93869544000000005</v>
      </c>
      <c r="H14">
        <f t="shared" si="1"/>
        <v>0.93054590999999998</v>
      </c>
      <c r="I14">
        <f t="shared" si="1"/>
        <v>0.91989746999999999</v>
      </c>
      <c r="J14">
        <f t="shared" si="1"/>
        <v>0.90539261999999998</v>
      </c>
      <c r="K14">
        <f t="shared" si="1"/>
        <v>0.88447319999999996</v>
      </c>
      <c r="L14">
        <f t="shared" si="1"/>
        <v>0.85167605999999996</v>
      </c>
      <c r="M14">
        <f t="shared" si="1"/>
        <v>0.79287490000000005</v>
      </c>
      <c r="N14">
        <f t="shared" si="14"/>
        <v>0.65682910000000005</v>
      </c>
      <c r="O14">
        <f t="shared" si="2"/>
        <v>0.4890138</v>
      </c>
      <c r="P14">
        <f t="shared" si="2"/>
        <v>0.38949939</v>
      </c>
      <c r="Q14">
        <f t="shared" si="2"/>
        <v>0.32363881999999999</v>
      </c>
      <c r="R14">
        <f t="shared" si="2"/>
        <v>0.27682962</v>
      </c>
      <c r="S14">
        <f t="shared" si="2"/>
        <v>0.24184989000000001</v>
      </c>
      <c r="T14">
        <f t="shared" si="2"/>
        <v>0.21471841999999999</v>
      </c>
      <c r="U14">
        <f t="shared" si="2"/>
        <v>0.19306032000000001</v>
      </c>
      <c r="V14">
        <f t="shared" si="2"/>
        <v>0.17537108000000001</v>
      </c>
      <c r="W14">
        <f t="shared" si="2"/>
        <v>9.1517639999999997E-2</v>
      </c>
      <c r="Y14" s="7">
        <f t="shared" si="15"/>
        <v>36</v>
      </c>
      <c r="Z14" s="7">
        <f t="shared" si="16"/>
        <v>17</v>
      </c>
      <c r="AA14" s="7">
        <f t="shared" si="17"/>
        <v>15</v>
      </c>
      <c r="AB14" s="7">
        <f t="shared" si="18"/>
        <v>13</v>
      </c>
      <c r="AC14" s="7">
        <f t="shared" si="19"/>
        <v>11</v>
      </c>
      <c r="AD14" s="7">
        <f t="shared" si="20"/>
        <v>9.6</v>
      </c>
      <c r="AE14" s="7">
        <f t="shared" si="21"/>
        <v>7.7</v>
      </c>
      <c r="AF14" s="7">
        <f t="shared" si="22"/>
        <v>5.7</v>
      </c>
      <c r="AG14" s="7">
        <f t="shared" si="23"/>
        <v>3.8</v>
      </c>
      <c r="AH14" s="7">
        <f t="shared" si="24"/>
        <v>1.9</v>
      </c>
      <c r="AI14" s="7">
        <f t="shared" si="25"/>
        <v>1</v>
      </c>
      <c r="AJ14" s="7">
        <f t="shared" si="26"/>
        <v>0.6</v>
      </c>
      <c r="AK14" s="7">
        <f t="shared" si="27"/>
        <v>0.5</v>
      </c>
      <c r="AL14" s="7">
        <f t="shared" si="28"/>
        <v>0.4</v>
      </c>
      <c r="AM14" s="7">
        <f t="shared" si="29"/>
        <v>0.3</v>
      </c>
      <c r="AN14" s="7">
        <f t="shared" si="30"/>
        <v>0.3</v>
      </c>
      <c r="AO14" s="7">
        <f t="shared" si="31"/>
        <v>0.2</v>
      </c>
      <c r="AP14" s="7">
        <f t="shared" si="32"/>
        <v>0.2</v>
      </c>
      <c r="AQ14" s="7">
        <f t="shared" si="33"/>
        <v>0.1</v>
      </c>
    </row>
    <row r="15" spans="1:43" x14ac:dyDescent="0.25">
      <c r="A15" s="1">
        <v>-1</v>
      </c>
      <c r="B15">
        <v>1.38</v>
      </c>
      <c r="C15">
        <f t="shared" si="0"/>
        <v>0.57983193</v>
      </c>
      <c r="E15">
        <f t="shared" si="1"/>
        <v>0.96326230999999995</v>
      </c>
      <c r="F15">
        <f t="shared" si="1"/>
        <v>0.92548434999999996</v>
      </c>
      <c r="G15">
        <f t="shared" si="1"/>
        <v>0.91694352000000001</v>
      </c>
      <c r="H15">
        <f t="shared" si="1"/>
        <v>0.90619137000000005</v>
      </c>
      <c r="I15">
        <f t="shared" si="1"/>
        <v>0.89224137999999997</v>
      </c>
      <c r="J15">
        <f t="shared" si="1"/>
        <v>0.87341771999999995</v>
      </c>
      <c r="K15">
        <f t="shared" si="1"/>
        <v>0.84662577000000006</v>
      </c>
      <c r="L15">
        <f t="shared" si="1"/>
        <v>0.80544747000000005</v>
      </c>
      <c r="M15">
        <f t="shared" si="1"/>
        <v>0.73404254999999996</v>
      </c>
      <c r="N15">
        <f t="shared" si="14"/>
        <v>0.57983193</v>
      </c>
      <c r="O15">
        <f t="shared" si="2"/>
        <v>0.40828402000000003</v>
      </c>
      <c r="P15">
        <f t="shared" si="2"/>
        <v>0.31506848999999998</v>
      </c>
      <c r="Q15">
        <f t="shared" si="2"/>
        <v>0.25650557000000002</v>
      </c>
      <c r="R15">
        <f t="shared" si="2"/>
        <v>0.21630094</v>
      </c>
      <c r="S15">
        <f t="shared" si="2"/>
        <v>0.18699187</v>
      </c>
      <c r="T15">
        <f t="shared" si="2"/>
        <v>0.16467780000000001</v>
      </c>
      <c r="U15">
        <f t="shared" si="2"/>
        <v>0.14712153</v>
      </c>
      <c r="V15">
        <f t="shared" si="2"/>
        <v>0.13294797999999999</v>
      </c>
      <c r="W15">
        <f t="shared" si="2"/>
        <v>6.771344E-2</v>
      </c>
      <c r="Y15" s="7">
        <f t="shared" si="15"/>
        <v>26</v>
      </c>
      <c r="Z15" s="7">
        <f t="shared" si="16"/>
        <v>12</v>
      </c>
      <c r="AA15" s="7">
        <f t="shared" si="17"/>
        <v>11</v>
      </c>
      <c r="AB15" s="7">
        <f t="shared" si="18"/>
        <v>9.6999999999999993</v>
      </c>
      <c r="AC15" s="7">
        <f t="shared" si="19"/>
        <v>8.3000000000000007</v>
      </c>
      <c r="AD15" s="7">
        <f t="shared" si="20"/>
        <v>6.9</v>
      </c>
      <c r="AE15" s="7">
        <f t="shared" si="21"/>
        <v>5.5</v>
      </c>
      <c r="AF15" s="7">
        <f t="shared" si="22"/>
        <v>4.0999999999999996</v>
      </c>
      <c r="AG15" s="7">
        <f t="shared" si="23"/>
        <v>2.8</v>
      </c>
      <c r="AH15" s="7">
        <f t="shared" si="24"/>
        <v>1.4</v>
      </c>
      <c r="AI15" s="7">
        <f t="shared" si="25"/>
        <v>0.7</v>
      </c>
      <c r="AJ15" s="7">
        <f t="shared" si="26"/>
        <v>0.5</v>
      </c>
      <c r="AK15" s="7">
        <f t="shared" si="27"/>
        <v>0.3</v>
      </c>
      <c r="AL15" s="7">
        <f t="shared" si="28"/>
        <v>0.3</v>
      </c>
      <c r="AM15" s="7">
        <f t="shared" si="29"/>
        <v>0.2</v>
      </c>
      <c r="AN15" s="7">
        <f t="shared" si="30"/>
        <v>0.2</v>
      </c>
      <c r="AO15" s="7">
        <f t="shared" si="31"/>
        <v>0.2</v>
      </c>
      <c r="AP15" s="7">
        <f t="shared" si="32"/>
        <v>0.2</v>
      </c>
      <c r="AQ15" s="7">
        <f t="shared" si="33"/>
        <v>0.1</v>
      </c>
    </row>
    <row r="16" spans="1:43" x14ac:dyDescent="0.25">
      <c r="A16" s="1">
        <v>0</v>
      </c>
      <c r="B16">
        <v>1</v>
      </c>
      <c r="C16">
        <f t="shared" si="0"/>
        <v>0.5</v>
      </c>
      <c r="E16">
        <f t="shared" si="1"/>
        <v>0.95</v>
      </c>
      <c r="F16">
        <f t="shared" si="1"/>
        <v>0.9</v>
      </c>
      <c r="G16">
        <f t="shared" si="1"/>
        <v>0.88888889000000004</v>
      </c>
      <c r="H16">
        <f t="shared" si="1"/>
        <v>0.875</v>
      </c>
      <c r="I16">
        <f t="shared" si="1"/>
        <v>0.85714285999999995</v>
      </c>
      <c r="J16">
        <f t="shared" si="1"/>
        <v>0.83333332999999998</v>
      </c>
      <c r="K16">
        <f t="shared" si="1"/>
        <v>0.8</v>
      </c>
      <c r="L16">
        <f t="shared" si="1"/>
        <v>0.75</v>
      </c>
      <c r="M16">
        <f t="shared" si="1"/>
        <v>0.66666667000000002</v>
      </c>
      <c r="N16">
        <f t="shared" si="14"/>
        <v>0.5</v>
      </c>
      <c r="O16">
        <f t="shared" si="2"/>
        <v>0.33333332999999998</v>
      </c>
      <c r="P16">
        <f t="shared" si="2"/>
        <v>0.25</v>
      </c>
      <c r="Q16">
        <f t="shared" si="2"/>
        <v>0.2</v>
      </c>
      <c r="R16">
        <f t="shared" si="2"/>
        <v>0.16666666999999999</v>
      </c>
      <c r="S16">
        <f t="shared" si="2"/>
        <v>0.14285713999999999</v>
      </c>
      <c r="T16">
        <f t="shared" si="2"/>
        <v>0.125</v>
      </c>
      <c r="U16">
        <f t="shared" si="2"/>
        <v>0.11111111</v>
      </c>
      <c r="V16">
        <f t="shared" si="2"/>
        <v>0.1</v>
      </c>
      <c r="W16">
        <f t="shared" si="2"/>
        <v>0.05</v>
      </c>
      <c r="Y16" s="7">
        <f t="shared" si="15"/>
        <v>19</v>
      </c>
      <c r="Z16" s="7">
        <f t="shared" si="16"/>
        <v>9</v>
      </c>
      <c r="AA16" s="7">
        <f t="shared" si="17"/>
        <v>8</v>
      </c>
      <c r="AB16" s="7">
        <f t="shared" si="18"/>
        <v>7</v>
      </c>
      <c r="AC16" s="7">
        <f t="shared" si="19"/>
        <v>6</v>
      </c>
      <c r="AD16" s="7">
        <f t="shared" si="20"/>
        <v>5</v>
      </c>
      <c r="AE16" s="7">
        <f t="shared" si="21"/>
        <v>4</v>
      </c>
      <c r="AF16" s="7">
        <f t="shared" si="22"/>
        <v>3</v>
      </c>
      <c r="AG16" s="7">
        <f t="shared" si="23"/>
        <v>2</v>
      </c>
      <c r="AH16" s="7">
        <f t="shared" si="24"/>
        <v>1</v>
      </c>
      <c r="AI16" s="7">
        <f t="shared" si="25"/>
        <v>0.5</v>
      </c>
      <c r="AJ16" s="7">
        <f t="shared" si="26"/>
        <v>0.3</v>
      </c>
      <c r="AK16" s="7">
        <f t="shared" si="27"/>
        <v>0.3</v>
      </c>
      <c r="AL16" s="7">
        <f t="shared" si="28"/>
        <v>0.2</v>
      </c>
      <c r="AM16" s="7">
        <f t="shared" si="29"/>
        <v>0.2</v>
      </c>
      <c r="AN16" s="7">
        <f t="shared" si="30"/>
        <v>0.1</v>
      </c>
      <c r="AO16" s="7">
        <f t="shared" si="31"/>
        <v>0.1</v>
      </c>
      <c r="AP16" s="7">
        <f t="shared" si="32"/>
        <v>0.1</v>
      </c>
      <c r="AQ16" s="7">
        <f t="shared" si="33"/>
        <v>0.1</v>
      </c>
    </row>
    <row r="17" spans="1:43" x14ac:dyDescent="0.25">
      <c r="A17" s="1">
        <v>1</v>
      </c>
      <c r="B17">
        <v>2.63</v>
      </c>
      <c r="C17">
        <f t="shared" si="0"/>
        <v>0.72451790999999999</v>
      </c>
      <c r="E17">
        <f t="shared" si="1"/>
        <v>0.98038062000000004</v>
      </c>
      <c r="F17">
        <f t="shared" si="1"/>
        <v>0.95946494000000004</v>
      </c>
      <c r="G17">
        <f t="shared" si="1"/>
        <v>0.95462795</v>
      </c>
      <c r="H17">
        <f t="shared" si="1"/>
        <v>0.94848016999999996</v>
      </c>
      <c r="I17">
        <f t="shared" si="1"/>
        <v>0.94040524999999997</v>
      </c>
      <c r="J17">
        <f t="shared" si="1"/>
        <v>0.92932862000000005</v>
      </c>
      <c r="K17">
        <f t="shared" si="1"/>
        <v>0.91319444999999999</v>
      </c>
      <c r="L17">
        <f t="shared" si="1"/>
        <v>0.88751405999999999</v>
      </c>
      <c r="M17">
        <f t="shared" si="1"/>
        <v>0.84025559000000005</v>
      </c>
      <c r="N17">
        <f t="shared" si="14"/>
        <v>0.72451790999999999</v>
      </c>
      <c r="O17">
        <f t="shared" si="2"/>
        <v>0.56803455999999997</v>
      </c>
      <c r="P17">
        <f t="shared" si="2"/>
        <v>0.46714032</v>
      </c>
      <c r="Q17">
        <f t="shared" si="2"/>
        <v>0.39668175</v>
      </c>
      <c r="R17">
        <f t="shared" si="2"/>
        <v>0.34469200999999999</v>
      </c>
      <c r="S17">
        <f t="shared" si="2"/>
        <v>0.30475087000000001</v>
      </c>
      <c r="T17">
        <f t="shared" si="2"/>
        <v>0.27310487999999999</v>
      </c>
      <c r="U17">
        <f t="shared" si="2"/>
        <v>0.24741299</v>
      </c>
      <c r="V17">
        <f t="shared" si="2"/>
        <v>0.22613929999999999</v>
      </c>
      <c r="W17">
        <f t="shared" si="2"/>
        <v>0.12159039000000001</v>
      </c>
      <c r="Y17" s="7">
        <f t="shared" si="15"/>
        <v>50</v>
      </c>
      <c r="Z17" s="7">
        <f t="shared" si="16"/>
        <v>24</v>
      </c>
      <c r="AA17" s="7">
        <f t="shared" si="17"/>
        <v>21</v>
      </c>
      <c r="AB17" s="7">
        <f t="shared" si="18"/>
        <v>18</v>
      </c>
      <c r="AC17" s="7">
        <f t="shared" si="19"/>
        <v>16</v>
      </c>
      <c r="AD17" s="7">
        <f t="shared" si="20"/>
        <v>13</v>
      </c>
      <c r="AE17" s="7">
        <f t="shared" si="21"/>
        <v>11</v>
      </c>
      <c r="AF17" s="7">
        <f t="shared" si="22"/>
        <v>7.9</v>
      </c>
      <c r="AG17" s="7">
        <f t="shared" si="23"/>
        <v>5.3</v>
      </c>
      <c r="AH17" s="7">
        <f t="shared" si="24"/>
        <v>2.6</v>
      </c>
      <c r="AI17" s="7">
        <f t="shared" si="25"/>
        <v>1.3</v>
      </c>
      <c r="AJ17" s="7">
        <f t="shared" si="26"/>
        <v>0.9</v>
      </c>
      <c r="AK17" s="7">
        <f t="shared" si="27"/>
        <v>0.7</v>
      </c>
      <c r="AL17" s="7">
        <f t="shared" si="28"/>
        <v>0.5</v>
      </c>
      <c r="AM17" s="7">
        <f t="shared" si="29"/>
        <v>0.4</v>
      </c>
      <c r="AN17" s="7">
        <f t="shared" si="30"/>
        <v>0.4</v>
      </c>
      <c r="AO17" s="7">
        <f t="shared" si="31"/>
        <v>0.3</v>
      </c>
      <c r="AP17" s="7">
        <f t="shared" si="32"/>
        <v>0.3</v>
      </c>
      <c r="AQ17" s="7">
        <f t="shared" si="33"/>
        <v>0.1</v>
      </c>
    </row>
    <row r="18" spans="1:43" x14ac:dyDescent="0.25">
      <c r="A18" s="1">
        <v>2</v>
      </c>
      <c r="B18">
        <v>7.008</v>
      </c>
      <c r="C18">
        <f t="shared" si="0"/>
        <v>0.87512487999999999</v>
      </c>
      <c r="E18">
        <f t="shared" ref="E18:M22" si="34">ROUND($C18*E$1/($C18*E$1+(1-$C18)*(1-E$1)),8)</f>
        <v>0.99254576999999999</v>
      </c>
      <c r="F18">
        <f t="shared" si="34"/>
        <v>0.98439255999999997</v>
      </c>
      <c r="G18">
        <f t="shared" si="34"/>
        <v>0.98247582</v>
      </c>
      <c r="H18">
        <f t="shared" si="34"/>
        <v>0.98002237999999997</v>
      </c>
      <c r="I18">
        <f t="shared" si="34"/>
        <v>0.97677011999999996</v>
      </c>
      <c r="J18">
        <f t="shared" si="34"/>
        <v>0.97225304999999995</v>
      </c>
      <c r="K18">
        <f t="shared" si="34"/>
        <v>0.96555524999999998</v>
      </c>
      <c r="L18">
        <f t="shared" si="34"/>
        <v>0.95459499000000003</v>
      </c>
      <c r="M18">
        <f t="shared" si="34"/>
        <v>0.93340436999999998</v>
      </c>
      <c r="N18">
        <f t="shared" si="14"/>
        <v>0.87512487999999999</v>
      </c>
      <c r="O18">
        <f t="shared" si="14"/>
        <v>0.77797514000000001</v>
      </c>
      <c r="P18">
        <f t="shared" si="14"/>
        <v>0.70023981999999996</v>
      </c>
      <c r="Q18">
        <f t="shared" si="14"/>
        <v>0.63662792000000001</v>
      </c>
      <c r="R18">
        <f t="shared" si="14"/>
        <v>0.58361094000000002</v>
      </c>
      <c r="S18">
        <f t="shared" si="14"/>
        <v>0.53874540000000004</v>
      </c>
      <c r="T18">
        <f t="shared" si="14"/>
        <v>0.50028556000000002</v>
      </c>
      <c r="U18">
        <f t="shared" si="14"/>
        <v>0.46695097000000002</v>
      </c>
      <c r="V18">
        <f t="shared" si="14"/>
        <v>0.43778112000000002</v>
      </c>
      <c r="W18">
        <f t="shared" si="14"/>
        <v>0.26945555999999998</v>
      </c>
      <c r="Y18" s="7">
        <f t="shared" si="15"/>
        <v>133</v>
      </c>
      <c r="Z18" s="7">
        <f t="shared" si="16"/>
        <v>63</v>
      </c>
      <c r="AA18" s="7">
        <f t="shared" si="17"/>
        <v>56</v>
      </c>
      <c r="AB18" s="7">
        <f t="shared" si="18"/>
        <v>49</v>
      </c>
      <c r="AC18" s="7">
        <f t="shared" si="19"/>
        <v>42</v>
      </c>
      <c r="AD18" s="7">
        <f t="shared" si="20"/>
        <v>35</v>
      </c>
      <c r="AE18" s="7">
        <f t="shared" si="21"/>
        <v>28</v>
      </c>
      <c r="AF18" s="7">
        <f t="shared" si="22"/>
        <v>21</v>
      </c>
      <c r="AG18" s="7">
        <f t="shared" si="23"/>
        <v>14</v>
      </c>
      <c r="AH18" s="7">
        <f t="shared" si="24"/>
        <v>7</v>
      </c>
      <c r="AI18" s="7">
        <f t="shared" si="25"/>
        <v>3.5</v>
      </c>
      <c r="AJ18" s="7">
        <f t="shared" si="26"/>
        <v>2.2999999999999998</v>
      </c>
      <c r="AK18" s="7">
        <f t="shared" si="27"/>
        <v>1.8</v>
      </c>
      <c r="AL18" s="7">
        <f t="shared" si="28"/>
        <v>1.4</v>
      </c>
      <c r="AM18" s="7">
        <f t="shared" si="29"/>
        <v>1.2</v>
      </c>
      <c r="AN18" s="7">
        <f t="shared" si="30"/>
        <v>1</v>
      </c>
      <c r="AO18" s="7">
        <f t="shared" si="31"/>
        <v>0.9</v>
      </c>
      <c r="AP18" s="7">
        <f t="shared" si="32"/>
        <v>0.8</v>
      </c>
      <c r="AQ18" s="7">
        <f t="shared" si="33"/>
        <v>0.4</v>
      </c>
    </row>
    <row r="19" spans="1:43" x14ac:dyDescent="0.25">
      <c r="A19" s="1">
        <v>3</v>
      </c>
      <c r="B19">
        <v>19.170000000000002</v>
      </c>
      <c r="C19">
        <f t="shared" si="0"/>
        <v>0.95042141999999996</v>
      </c>
      <c r="E19">
        <f t="shared" si="34"/>
        <v>0.99726199999999998</v>
      </c>
      <c r="F19">
        <f t="shared" si="34"/>
        <v>0.99423731000000004</v>
      </c>
      <c r="G19">
        <f t="shared" si="34"/>
        <v>0.99352163999999998</v>
      </c>
      <c r="H19">
        <f t="shared" si="34"/>
        <v>0.99260300000000001</v>
      </c>
      <c r="I19">
        <f t="shared" si="34"/>
        <v>0.99138079999999995</v>
      </c>
      <c r="J19">
        <f t="shared" si="34"/>
        <v>0.98967475999999999</v>
      </c>
      <c r="K19">
        <f t="shared" si="34"/>
        <v>0.98712666999999998</v>
      </c>
      <c r="L19">
        <f t="shared" si="34"/>
        <v>0.98290891000000002</v>
      </c>
      <c r="M19">
        <f t="shared" si="34"/>
        <v>0.97458058000000003</v>
      </c>
      <c r="N19">
        <f t="shared" si="14"/>
        <v>0.95042141999999996</v>
      </c>
      <c r="O19">
        <f t="shared" si="14"/>
        <v>0.90552668999999997</v>
      </c>
      <c r="P19">
        <f t="shared" si="14"/>
        <v>0.86468201</v>
      </c>
      <c r="Q19">
        <f t="shared" si="14"/>
        <v>0.82736297999999997</v>
      </c>
      <c r="R19">
        <f t="shared" si="14"/>
        <v>0.79313199000000001</v>
      </c>
      <c r="S19">
        <f t="shared" si="14"/>
        <v>0.76162099000000005</v>
      </c>
      <c r="T19">
        <f t="shared" si="14"/>
        <v>0.73251816000000003</v>
      </c>
      <c r="U19">
        <f t="shared" si="14"/>
        <v>0.70555760999999995</v>
      </c>
      <c r="V19">
        <f t="shared" si="14"/>
        <v>0.68051119000000004</v>
      </c>
      <c r="W19">
        <f t="shared" si="14"/>
        <v>0.50222688999999998</v>
      </c>
      <c r="Y19" s="7">
        <f t="shared" si="15"/>
        <v>364</v>
      </c>
      <c r="Z19" s="7">
        <f t="shared" si="16"/>
        <v>173</v>
      </c>
      <c r="AA19" s="7">
        <f t="shared" si="17"/>
        <v>153</v>
      </c>
      <c r="AB19" s="7">
        <f t="shared" si="18"/>
        <v>134</v>
      </c>
      <c r="AC19" s="7">
        <f t="shared" si="19"/>
        <v>115</v>
      </c>
      <c r="AD19" s="7">
        <f t="shared" si="20"/>
        <v>96</v>
      </c>
      <c r="AE19" s="7">
        <f t="shared" si="21"/>
        <v>77</v>
      </c>
      <c r="AF19" s="7">
        <f t="shared" si="22"/>
        <v>58</v>
      </c>
      <c r="AG19" s="7">
        <f t="shared" si="23"/>
        <v>38</v>
      </c>
      <c r="AH19" s="7">
        <f t="shared" si="24"/>
        <v>19</v>
      </c>
      <c r="AI19" s="7">
        <f t="shared" si="25"/>
        <v>9.6</v>
      </c>
      <c r="AJ19" s="7">
        <f t="shared" si="26"/>
        <v>6.4</v>
      </c>
      <c r="AK19" s="7">
        <f t="shared" si="27"/>
        <v>4.8</v>
      </c>
      <c r="AL19" s="7">
        <f t="shared" si="28"/>
        <v>3.8</v>
      </c>
      <c r="AM19" s="7">
        <f t="shared" si="29"/>
        <v>3.2</v>
      </c>
      <c r="AN19" s="7">
        <f t="shared" si="30"/>
        <v>2.7</v>
      </c>
      <c r="AO19" s="7">
        <f t="shared" si="31"/>
        <v>2.4</v>
      </c>
      <c r="AP19" s="7">
        <f t="shared" si="32"/>
        <v>2.1</v>
      </c>
      <c r="AQ19" s="7">
        <f t="shared" si="33"/>
        <v>1</v>
      </c>
    </row>
    <row r="20" spans="1:43" x14ac:dyDescent="0.25">
      <c r="A20" s="1">
        <v>4</v>
      </c>
      <c r="B20">
        <v>54.52</v>
      </c>
      <c r="C20">
        <f t="shared" si="0"/>
        <v>0.98198847</v>
      </c>
      <c r="E20">
        <f t="shared" si="34"/>
        <v>0.99903556999999998</v>
      </c>
      <c r="F20">
        <f t="shared" si="34"/>
        <v>0.99796616000000005</v>
      </c>
      <c r="G20">
        <f t="shared" si="34"/>
        <v>0.99771251000000005</v>
      </c>
      <c r="H20">
        <f t="shared" si="34"/>
        <v>0.99738658000000002</v>
      </c>
      <c r="I20">
        <f t="shared" si="34"/>
        <v>0.99695233000000005</v>
      </c>
      <c r="J20">
        <f t="shared" si="34"/>
        <v>0.99634502999999996</v>
      </c>
      <c r="K20">
        <f t="shared" si="34"/>
        <v>0.99543546000000005</v>
      </c>
      <c r="L20">
        <f t="shared" si="34"/>
        <v>0.99392318999999996</v>
      </c>
      <c r="M20">
        <f t="shared" si="34"/>
        <v>0.99091238999999998</v>
      </c>
      <c r="N20">
        <f t="shared" si="14"/>
        <v>0.98198847</v>
      </c>
      <c r="O20">
        <f t="shared" si="14"/>
        <v>0.96461428999999999</v>
      </c>
      <c r="P20">
        <f t="shared" si="14"/>
        <v>0.94784422000000002</v>
      </c>
      <c r="Q20">
        <f t="shared" si="14"/>
        <v>0.93164729000000002</v>
      </c>
      <c r="R20">
        <f t="shared" si="14"/>
        <v>0.91599461000000004</v>
      </c>
      <c r="S20">
        <f t="shared" si="14"/>
        <v>0.90085921000000002</v>
      </c>
      <c r="T20">
        <f t="shared" si="14"/>
        <v>0.88621585000000003</v>
      </c>
      <c r="U20">
        <f t="shared" si="14"/>
        <v>0.87204093000000005</v>
      </c>
      <c r="V20">
        <f t="shared" si="14"/>
        <v>0.85831232000000002</v>
      </c>
      <c r="W20">
        <f t="shared" si="14"/>
        <v>0.74156688999999998</v>
      </c>
      <c r="Y20" s="7">
        <f t="shared" si="15"/>
        <v>1036</v>
      </c>
      <c r="Z20" s="7">
        <f t="shared" si="16"/>
        <v>491</v>
      </c>
      <c r="AA20" s="7">
        <f t="shared" si="17"/>
        <v>436</v>
      </c>
      <c r="AB20" s="7">
        <f t="shared" si="18"/>
        <v>382</v>
      </c>
      <c r="AC20" s="7">
        <f t="shared" si="19"/>
        <v>327</v>
      </c>
      <c r="AD20" s="7">
        <f t="shared" si="20"/>
        <v>273</v>
      </c>
      <c r="AE20" s="7">
        <f t="shared" si="21"/>
        <v>218</v>
      </c>
      <c r="AF20" s="7">
        <f t="shared" si="22"/>
        <v>164</v>
      </c>
      <c r="AG20" s="7">
        <f t="shared" si="23"/>
        <v>109</v>
      </c>
      <c r="AH20" s="7">
        <f t="shared" si="24"/>
        <v>55</v>
      </c>
      <c r="AI20" s="7">
        <f t="shared" si="25"/>
        <v>27</v>
      </c>
      <c r="AJ20" s="7">
        <f t="shared" si="26"/>
        <v>18</v>
      </c>
      <c r="AK20" s="7">
        <f t="shared" si="27"/>
        <v>14</v>
      </c>
      <c r="AL20" s="7">
        <f t="shared" si="28"/>
        <v>11</v>
      </c>
      <c r="AM20" s="7">
        <f t="shared" si="29"/>
        <v>9.1</v>
      </c>
      <c r="AN20" s="7">
        <f t="shared" si="30"/>
        <v>7.8</v>
      </c>
      <c r="AO20" s="7">
        <f t="shared" si="31"/>
        <v>6.8</v>
      </c>
      <c r="AP20" s="7">
        <f t="shared" si="32"/>
        <v>6.1</v>
      </c>
      <c r="AQ20" s="7">
        <f t="shared" si="33"/>
        <v>2.9</v>
      </c>
    </row>
    <row r="21" spans="1:43" x14ac:dyDescent="0.25">
      <c r="A21" s="1">
        <v>5</v>
      </c>
      <c r="B21">
        <v>163.4</v>
      </c>
      <c r="C21">
        <f t="shared" si="0"/>
        <v>0.99391726999999996</v>
      </c>
      <c r="E21">
        <f t="shared" si="34"/>
        <v>0.99967799999999996</v>
      </c>
      <c r="F21">
        <f t="shared" si="34"/>
        <v>0.99932047000000002</v>
      </c>
      <c r="G21">
        <f t="shared" si="34"/>
        <v>0.99923558999999995</v>
      </c>
      <c r="H21">
        <f t="shared" si="34"/>
        <v>0.99912648000000004</v>
      </c>
      <c r="I21">
        <f t="shared" si="34"/>
        <v>0.99898105000000004</v>
      </c>
      <c r="J21">
        <f t="shared" si="34"/>
        <v>0.99877751000000004</v>
      </c>
      <c r="K21">
        <f t="shared" si="34"/>
        <v>0.99847235000000001</v>
      </c>
      <c r="L21">
        <f t="shared" si="34"/>
        <v>0.99796417000000004</v>
      </c>
      <c r="M21">
        <f t="shared" si="34"/>
        <v>0.99694936000000001</v>
      </c>
      <c r="N21">
        <f t="shared" si="14"/>
        <v>0.99391726999999996</v>
      </c>
      <c r="O21">
        <f t="shared" si="14"/>
        <v>0.98790809000000002</v>
      </c>
      <c r="P21">
        <f t="shared" si="14"/>
        <v>0.98197113999999996</v>
      </c>
      <c r="Q21">
        <f t="shared" si="14"/>
        <v>0.97610512000000005</v>
      </c>
      <c r="R21">
        <f t="shared" si="14"/>
        <v>0.97030877000000004</v>
      </c>
      <c r="S21">
        <f t="shared" si="14"/>
        <v>0.96458085000000005</v>
      </c>
      <c r="T21">
        <f t="shared" si="14"/>
        <v>0.95892016000000002</v>
      </c>
      <c r="U21">
        <f t="shared" si="14"/>
        <v>0.95332552000000004</v>
      </c>
      <c r="V21">
        <f t="shared" si="14"/>
        <v>0.94779577999999998</v>
      </c>
      <c r="W21">
        <f t="shared" si="14"/>
        <v>0.89583325999999996</v>
      </c>
      <c r="Y21" s="7">
        <f t="shared" si="15"/>
        <v>3105</v>
      </c>
      <c r="Z21" s="7">
        <f t="shared" si="16"/>
        <v>1471</v>
      </c>
      <c r="AA21" s="7">
        <f t="shared" si="17"/>
        <v>1307</v>
      </c>
      <c r="AB21" s="7">
        <f t="shared" si="18"/>
        <v>1144</v>
      </c>
      <c r="AC21" s="7">
        <f t="shared" si="19"/>
        <v>980</v>
      </c>
      <c r="AD21" s="7">
        <f t="shared" si="20"/>
        <v>817</v>
      </c>
      <c r="AE21" s="7">
        <f t="shared" si="21"/>
        <v>654</v>
      </c>
      <c r="AF21" s="7">
        <f t="shared" si="22"/>
        <v>490</v>
      </c>
      <c r="AG21" s="7">
        <f t="shared" si="23"/>
        <v>327</v>
      </c>
      <c r="AH21" s="7">
        <f t="shared" si="24"/>
        <v>163</v>
      </c>
      <c r="AI21" s="7">
        <f t="shared" si="25"/>
        <v>82</v>
      </c>
      <c r="AJ21" s="7">
        <f t="shared" si="26"/>
        <v>54</v>
      </c>
      <c r="AK21" s="7">
        <f t="shared" si="27"/>
        <v>41</v>
      </c>
      <c r="AL21" s="7">
        <f t="shared" si="28"/>
        <v>33</v>
      </c>
      <c r="AM21" s="7">
        <f t="shared" si="29"/>
        <v>27</v>
      </c>
      <c r="AN21" s="7">
        <f t="shared" si="30"/>
        <v>23</v>
      </c>
      <c r="AO21" s="7">
        <f t="shared" si="31"/>
        <v>20</v>
      </c>
      <c r="AP21" s="7">
        <f t="shared" si="32"/>
        <v>18</v>
      </c>
      <c r="AQ21" s="7">
        <f t="shared" si="33"/>
        <v>8.6</v>
      </c>
    </row>
    <row r="22" spans="1:43" x14ac:dyDescent="0.25">
      <c r="A22" s="1">
        <v>6</v>
      </c>
      <c r="B22">
        <v>522.79999999999995</v>
      </c>
      <c r="C22">
        <f t="shared" si="0"/>
        <v>0.99809086999999996</v>
      </c>
      <c r="E22">
        <f t="shared" si="34"/>
        <v>0.99989934000000003</v>
      </c>
      <c r="F22">
        <f t="shared" si="34"/>
        <v>0.99978750999999999</v>
      </c>
      <c r="G22">
        <f t="shared" si="34"/>
        <v>0.99976096000000003</v>
      </c>
      <c r="H22">
        <f t="shared" si="34"/>
        <v>0.99972682000000002</v>
      </c>
      <c r="I22">
        <f t="shared" si="34"/>
        <v>0.99968129999999999</v>
      </c>
      <c r="J22">
        <f t="shared" si="34"/>
        <v>0.99961758999999994</v>
      </c>
      <c r="K22">
        <f t="shared" si="34"/>
        <v>0.99952202999999995</v>
      </c>
      <c r="L22">
        <f t="shared" si="34"/>
        <v>0.99936281000000005</v>
      </c>
      <c r="M22">
        <f t="shared" si="34"/>
        <v>0.99904451999999999</v>
      </c>
      <c r="N22">
        <f t="shared" si="14"/>
        <v>0.99809086999999996</v>
      </c>
      <c r="O22">
        <f t="shared" si="14"/>
        <v>0.99618901999999998</v>
      </c>
      <c r="P22">
        <f t="shared" si="14"/>
        <v>0.99429440000000002</v>
      </c>
      <c r="Q22">
        <f t="shared" si="14"/>
        <v>0.99240697</v>
      </c>
      <c r="R22">
        <f t="shared" si="14"/>
        <v>0.99052669000000004</v>
      </c>
      <c r="S22">
        <f t="shared" si="14"/>
        <v>0.98865353</v>
      </c>
      <c r="T22">
        <f t="shared" si="14"/>
        <v>0.98678743999999996</v>
      </c>
      <c r="U22">
        <f t="shared" si="14"/>
        <v>0.98492838000000005</v>
      </c>
      <c r="V22">
        <f t="shared" si="14"/>
        <v>0.98307630999999995</v>
      </c>
      <c r="W22">
        <f t="shared" si="14"/>
        <v>0.96493163000000004</v>
      </c>
      <c r="Y22" s="7">
        <f t="shared" si="15"/>
        <v>9933</v>
      </c>
      <c r="Z22" s="7">
        <f t="shared" si="16"/>
        <v>4705</v>
      </c>
      <c r="AA22" s="7">
        <f t="shared" si="17"/>
        <v>4182</v>
      </c>
      <c r="AB22" s="7">
        <f t="shared" si="18"/>
        <v>3660</v>
      </c>
      <c r="AC22" s="7">
        <f t="shared" si="19"/>
        <v>3137</v>
      </c>
      <c r="AD22" s="7">
        <f t="shared" si="20"/>
        <v>2614</v>
      </c>
      <c r="AE22" s="7">
        <f t="shared" si="21"/>
        <v>2091</v>
      </c>
      <c r="AF22" s="7">
        <f t="shared" si="22"/>
        <v>1568</v>
      </c>
      <c r="AG22" s="7">
        <f t="shared" si="23"/>
        <v>1046</v>
      </c>
      <c r="AH22" s="7">
        <f t="shared" si="24"/>
        <v>523</v>
      </c>
      <c r="AI22" s="7">
        <f t="shared" si="25"/>
        <v>261</v>
      </c>
      <c r="AJ22" s="7">
        <f t="shared" si="26"/>
        <v>174</v>
      </c>
      <c r="AK22" s="7">
        <f t="shared" si="27"/>
        <v>131</v>
      </c>
      <c r="AL22" s="7">
        <f t="shared" si="28"/>
        <v>105</v>
      </c>
      <c r="AM22" s="7">
        <f t="shared" si="29"/>
        <v>87</v>
      </c>
      <c r="AN22" s="7">
        <f t="shared" si="30"/>
        <v>75</v>
      </c>
      <c r="AO22" s="7">
        <f t="shared" si="31"/>
        <v>65</v>
      </c>
      <c r="AP22" s="7">
        <f t="shared" si="32"/>
        <v>58</v>
      </c>
      <c r="AQ22" s="7">
        <f t="shared" si="33"/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B594-8F91-4A94-BAA0-BDC940B8E083}">
  <dimension ref="A1:J154"/>
  <sheetViews>
    <sheetView zoomScale="85" zoomScaleNormal="85" workbookViewId="0">
      <selection activeCell="N24" sqref="N24"/>
    </sheetView>
  </sheetViews>
  <sheetFormatPr defaultRowHeight="12.75" x14ac:dyDescent="0.2"/>
  <cols>
    <col min="1" max="1" width="6.7109375" style="4" bestFit="1" customWidth="1"/>
    <col min="2" max="2" width="6.140625" style="4" bestFit="1" customWidth="1"/>
    <col min="3" max="4" width="10.28515625" style="4" bestFit="1" customWidth="1"/>
    <col min="5" max="7" width="12.28515625" style="4" bestFit="1" customWidth="1"/>
    <col min="8" max="8" width="3.28515625" style="4" customWidth="1"/>
    <col min="9" max="9" width="9.140625" style="4"/>
    <col min="10" max="10" width="13.140625" style="4" bestFit="1" customWidth="1"/>
    <col min="11" max="16384" width="9.140625" style="4"/>
  </cols>
  <sheetData>
    <row r="1" spans="1:10" x14ac:dyDescent="0.2">
      <c r="A1" s="3" t="s">
        <v>24</v>
      </c>
      <c r="B1" s="3"/>
      <c r="C1" s="3"/>
      <c r="D1" s="3"/>
      <c r="E1" s="3"/>
      <c r="F1" s="3"/>
      <c r="G1" s="3"/>
      <c r="H1" s="3"/>
    </row>
    <row r="2" spans="1:10" x14ac:dyDescent="0.2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5</v>
      </c>
      <c r="G2" s="5" t="s">
        <v>16</v>
      </c>
      <c r="H2" s="6"/>
    </row>
    <row r="3" spans="1:10" ht="15" x14ac:dyDescent="0.25">
      <c r="A3">
        <v>-75</v>
      </c>
      <c r="B3">
        <v>1</v>
      </c>
      <c r="C3" s="8">
        <v>2.3589999999999999E-29</v>
      </c>
      <c r="D3" s="8">
        <v>2.3589999999999999E-29</v>
      </c>
      <c r="E3" s="8">
        <v>0</v>
      </c>
      <c r="F3" s="8">
        <v>4.2390000000000004E+28</v>
      </c>
      <c r="G3">
        <v>24.538943555058498</v>
      </c>
      <c r="H3" s="6"/>
      <c r="J3" s="9"/>
    </row>
    <row r="4" spans="1:10" ht="15" x14ac:dyDescent="0.25">
      <c r="A4">
        <v>-74</v>
      </c>
      <c r="B4">
        <v>3</v>
      </c>
      <c r="C4" s="8">
        <v>1.0619999999999999E-27</v>
      </c>
      <c r="D4" s="8">
        <v>1.0850000000000001E-27</v>
      </c>
      <c r="E4" s="8">
        <v>0</v>
      </c>
      <c r="F4" s="8">
        <v>1.804E+27</v>
      </c>
      <c r="G4">
        <v>24.538943555058498</v>
      </c>
      <c r="H4" s="6"/>
      <c r="J4" s="9"/>
    </row>
    <row r="5" spans="1:10" ht="15" x14ac:dyDescent="0.25">
      <c r="A5">
        <v>-73</v>
      </c>
      <c r="B5">
        <v>7</v>
      </c>
      <c r="C5" s="8">
        <v>2.4769999999999999E-26</v>
      </c>
      <c r="D5" s="8">
        <v>2.5850000000000001E-26</v>
      </c>
      <c r="E5" s="8">
        <v>0</v>
      </c>
      <c r="F5" s="8">
        <v>7.4240000000000003E+25</v>
      </c>
      <c r="G5">
        <v>24.538943555058498</v>
      </c>
      <c r="H5" s="6"/>
      <c r="J5" s="9"/>
    </row>
    <row r="6" spans="1:10" ht="15" x14ac:dyDescent="0.25">
      <c r="A6">
        <v>-72</v>
      </c>
      <c r="B6">
        <v>13</v>
      </c>
      <c r="C6" s="8">
        <v>3.9740000000000002E-25</v>
      </c>
      <c r="D6" s="8">
        <v>4.232E-25</v>
      </c>
      <c r="E6" s="8">
        <v>0</v>
      </c>
      <c r="F6" s="8">
        <v>4.4540000000000002E+24</v>
      </c>
      <c r="G6">
        <v>24.538943555058498</v>
      </c>
      <c r="H6" s="6"/>
      <c r="J6" s="9"/>
    </row>
    <row r="7" spans="1:10" ht="15" x14ac:dyDescent="0.25">
      <c r="A7">
        <v>-71</v>
      </c>
      <c r="B7">
        <v>22</v>
      </c>
      <c r="C7" s="8">
        <v>4.9109999999999999E-24</v>
      </c>
      <c r="D7" s="8">
        <v>5.3350000000000001E-24</v>
      </c>
      <c r="E7" s="8">
        <v>0</v>
      </c>
      <c r="F7" s="8">
        <v>3.4740000000000001E+23</v>
      </c>
      <c r="G7">
        <v>24.538943555058498</v>
      </c>
      <c r="H7" s="6"/>
      <c r="J7" s="9"/>
    </row>
    <row r="8" spans="1:10" ht="15" x14ac:dyDescent="0.25">
      <c r="A8">
        <v>-70</v>
      </c>
      <c r="B8">
        <v>34</v>
      </c>
      <c r="C8" s="8">
        <v>4.9730000000000001E-23</v>
      </c>
      <c r="D8" s="8">
        <v>5.5069999999999997E-23</v>
      </c>
      <c r="E8" s="8">
        <v>0</v>
      </c>
      <c r="F8" s="8">
        <v>3.3109999999999998E+22</v>
      </c>
      <c r="G8">
        <v>24.538943555058498</v>
      </c>
      <c r="H8" s="6"/>
      <c r="J8" s="9"/>
    </row>
    <row r="9" spans="1:10" ht="15" x14ac:dyDescent="0.25">
      <c r="A9">
        <v>-69</v>
      </c>
      <c r="B9">
        <v>50</v>
      </c>
      <c r="C9" s="8">
        <v>4.2869999999999996E-22</v>
      </c>
      <c r="D9" s="8">
        <v>4.8379999999999996E-22</v>
      </c>
      <c r="E9" s="8">
        <v>0</v>
      </c>
      <c r="F9" s="8">
        <v>3.7110000000000003E+21</v>
      </c>
      <c r="G9">
        <v>24.538943555058498</v>
      </c>
      <c r="H9" s="6"/>
      <c r="J9" s="9"/>
    </row>
    <row r="10" spans="1:10" ht="15" x14ac:dyDescent="0.25">
      <c r="A10">
        <v>-68</v>
      </c>
      <c r="B10">
        <v>70</v>
      </c>
      <c r="C10" s="8">
        <v>3.2300000000000002E-21</v>
      </c>
      <c r="D10" s="8">
        <v>3.7140000000000003E-21</v>
      </c>
      <c r="E10" s="8">
        <v>0</v>
      </c>
      <c r="F10" s="8">
        <v>4.764E+20</v>
      </c>
      <c r="G10">
        <v>24.538943555058498</v>
      </c>
      <c r="H10" s="6"/>
      <c r="J10" s="9"/>
    </row>
    <row r="11" spans="1:10" ht="15" x14ac:dyDescent="0.25">
      <c r="A11">
        <v>-67</v>
      </c>
      <c r="B11">
        <v>95</v>
      </c>
      <c r="C11" s="8">
        <v>2.168E-20</v>
      </c>
      <c r="D11" s="8">
        <v>2.5390000000000001E-20</v>
      </c>
      <c r="E11" s="8">
        <v>0</v>
      </c>
      <c r="F11" s="8">
        <v>6.871E+19</v>
      </c>
      <c r="G11">
        <v>24.538943555058498</v>
      </c>
      <c r="H11" s="6"/>
      <c r="J11" s="9"/>
    </row>
    <row r="12" spans="1:10" ht="15" x14ac:dyDescent="0.25">
      <c r="A12">
        <v>-66</v>
      </c>
      <c r="B12">
        <v>125</v>
      </c>
      <c r="C12" s="8">
        <v>1.3150000000000001E-19</v>
      </c>
      <c r="D12" s="8">
        <v>1.5690000000000001E-19</v>
      </c>
      <c r="E12" s="8">
        <v>0</v>
      </c>
      <c r="F12" s="8">
        <v>1.097E+19</v>
      </c>
      <c r="G12">
        <v>24.538943555058498</v>
      </c>
      <c r="H12" s="6"/>
      <c r="J12" s="9"/>
    </row>
    <row r="13" spans="1:10" ht="15" x14ac:dyDescent="0.25">
      <c r="A13">
        <v>-65</v>
      </c>
      <c r="B13">
        <v>161</v>
      </c>
      <c r="C13" s="8">
        <v>7.2840000000000001E-19</v>
      </c>
      <c r="D13" s="8">
        <v>8.8530000000000002E-19</v>
      </c>
      <c r="E13" s="8">
        <v>0</v>
      </c>
      <c r="F13" s="8">
        <v>1.919E+18</v>
      </c>
      <c r="G13">
        <v>24.538943555058498</v>
      </c>
      <c r="H13" s="6"/>
      <c r="J13" s="9"/>
    </row>
    <row r="14" spans="1:10" ht="15" x14ac:dyDescent="0.25">
      <c r="A14">
        <v>-64</v>
      </c>
      <c r="B14">
        <v>203</v>
      </c>
      <c r="C14" s="8">
        <v>3.7219999999999999E-18</v>
      </c>
      <c r="D14" s="8">
        <v>4.6070000000000002E-18</v>
      </c>
      <c r="E14" s="8">
        <v>0</v>
      </c>
      <c r="F14" s="8">
        <v>3.641E+17</v>
      </c>
      <c r="G14">
        <v>24.538943555058498</v>
      </c>
      <c r="H14" s="6"/>
      <c r="J14" s="9"/>
    </row>
    <row r="15" spans="1:10" ht="15" x14ac:dyDescent="0.25">
      <c r="A15">
        <v>-63</v>
      </c>
      <c r="B15">
        <v>252</v>
      </c>
      <c r="C15" s="8">
        <v>1.7669999999999999E-17</v>
      </c>
      <c r="D15" s="8">
        <v>2.2269999999999999E-17</v>
      </c>
      <c r="E15" s="8">
        <v>0</v>
      </c>
      <c r="F15" s="8">
        <v>7.44E+16</v>
      </c>
      <c r="G15">
        <v>24.538943555058498</v>
      </c>
      <c r="H15" s="6"/>
      <c r="J15" s="9"/>
    </row>
    <row r="16" spans="1:10" ht="15" x14ac:dyDescent="0.25">
      <c r="A16">
        <v>-62</v>
      </c>
      <c r="B16">
        <v>308</v>
      </c>
      <c r="C16" s="8">
        <v>7.8380000000000004E-17</v>
      </c>
      <c r="D16" s="8">
        <v>1.007E-16</v>
      </c>
      <c r="E16" s="8">
        <v>0</v>
      </c>
      <c r="F16" s="8">
        <v>1.627E+16</v>
      </c>
      <c r="G16">
        <v>24.538943555058498</v>
      </c>
      <c r="H16" s="6"/>
      <c r="J16" s="9"/>
    </row>
    <row r="17" spans="1:10" ht="15" x14ac:dyDescent="0.25">
      <c r="A17">
        <v>-61</v>
      </c>
      <c r="B17">
        <v>372</v>
      </c>
      <c r="C17" s="8">
        <v>3.2680000000000001E-16</v>
      </c>
      <c r="D17" s="8">
        <v>4.274E-16</v>
      </c>
      <c r="E17" s="8">
        <v>0</v>
      </c>
      <c r="F17">
        <v>3787000000000000</v>
      </c>
      <c r="G17">
        <v>24.535632676969101</v>
      </c>
      <c r="H17" s="6"/>
      <c r="J17" s="9"/>
    </row>
    <row r="18" spans="1:10" ht="15" x14ac:dyDescent="0.25">
      <c r="A18">
        <v>-60</v>
      </c>
      <c r="B18">
        <v>444</v>
      </c>
      <c r="C18" s="8">
        <v>1.286E-15</v>
      </c>
      <c r="D18" s="8">
        <v>1.713E-15</v>
      </c>
      <c r="E18" s="8">
        <v>0</v>
      </c>
      <c r="F18">
        <v>934300000000000</v>
      </c>
      <c r="G18">
        <v>24.535632676967499</v>
      </c>
      <c r="H18" s="6"/>
      <c r="J18" s="9"/>
    </row>
    <row r="19" spans="1:10" ht="15" x14ac:dyDescent="0.25">
      <c r="A19">
        <v>-59</v>
      </c>
      <c r="B19">
        <v>525</v>
      </c>
      <c r="C19" s="8">
        <v>4.7940000000000002E-15</v>
      </c>
      <c r="D19" s="8">
        <v>6.5070000000000002E-15</v>
      </c>
      <c r="E19" s="8">
        <v>4.1078251911130792E-15</v>
      </c>
      <c r="F19">
        <v>243300000000000</v>
      </c>
      <c r="G19">
        <v>24.535632676961701</v>
      </c>
      <c r="H19" s="6"/>
      <c r="J19" s="9"/>
    </row>
    <row r="20" spans="1:10" ht="15" x14ac:dyDescent="0.25">
      <c r="A20">
        <v>-58</v>
      </c>
      <c r="B20">
        <v>615</v>
      </c>
      <c r="C20" s="8">
        <v>1.6989999999999999E-14</v>
      </c>
      <c r="D20" s="8">
        <v>2.3500000000000001E-14</v>
      </c>
      <c r="E20" s="8">
        <v>1.4988010832439613E-14</v>
      </c>
      <c r="F20">
        <v>66650000000000</v>
      </c>
      <c r="G20">
        <v>24.5356326769414</v>
      </c>
      <c r="H20" s="6"/>
      <c r="J20" s="9"/>
    </row>
    <row r="21" spans="1:10" ht="15" x14ac:dyDescent="0.25">
      <c r="A21">
        <v>-57</v>
      </c>
      <c r="B21">
        <v>715</v>
      </c>
      <c r="C21" s="8">
        <v>5.7449999999999998E-14</v>
      </c>
      <c r="D21" s="8">
        <v>8.0960000000000003E-14</v>
      </c>
      <c r="E21" s="8">
        <v>5.2180482157382357E-14</v>
      </c>
      <c r="F21">
        <v>19150000000000</v>
      </c>
      <c r="G21">
        <v>24.5356326768723</v>
      </c>
      <c r="H21" s="6"/>
      <c r="J21" s="9"/>
    </row>
    <row r="22" spans="1:10" ht="15" x14ac:dyDescent="0.25">
      <c r="A22">
        <v>-56</v>
      </c>
      <c r="B22">
        <v>825</v>
      </c>
      <c r="C22" s="8">
        <v>1.8570000000000001E-13</v>
      </c>
      <c r="D22" s="8">
        <v>2.6670000000000001E-13</v>
      </c>
      <c r="E22" s="8">
        <v>1.7386092565629951E-13</v>
      </c>
      <c r="F22">
        <v>5753000000000</v>
      </c>
      <c r="G22">
        <v>24.535632676645299</v>
      </c>
      <c r="H22" s="6"/>
      <c r="J22" s="9"/>
    </row>
    <row r="23" spans="1:10" ht="15" x14ac:dyDescent="0.25">
      <c r="A23">
        <v>-55</v>
      </c>
      <c r="B23">
        <v>946</v>
      </c>
      <c r="C23" s="8">
        <v>5.7550000000000002E-13</v>
      </c>
      <c r="D23" s="8">
        <v>8.4219999999999999E-13</v>
      </c>
      <c r="E23" s="8">
        <v>5.5433435619534066E-13</v>
      </c>
      <c r="F23">
        <v>1804000000000</v>
      </c>
      <c r="G23">
        <v>24.535632675935599</v>
      </c>
      <c r="H23" s="6"/>
      <c r="J23" s="9"/>
    </row>
    <row r="24" spans="1:10" ht="15" x14ac:dyDescent="0.25">
      <c r="A24">
        <v>-54</v>
      </c>
      <c r="B24">
        <v>1078</v>
      </c>
      <c r="C24" s="8">
        <v>1.7130000000000001E-12</v>
      </c>
      <c r="D24" s="8">
        <v>2.5549999999999999E-12</v>
      </c>
      <c r="E24" s="8">
        <v>1.6986412276764895E-12</v>
      </c>
      <c r="F24">
        <v>588700000000</v>
      </c>
      <c r="G24">
        <v>24.535632673801601</v>
      </c>
      <c r="H24" s="6"/>
      <c r="J24" s="9"/>
    </row>
    <row r="25" spans="1:10" ht="15" x14ac:dyDescent="0.25">
      <c r="A25">
        <v>-53</v>
      </c>
      <c r="B25">
        <v>1222</v>
      </c>
      <c r="C25" s="8">
        <v>4.9079999999999997E-12</v>
      </c>
      <c r="D25" s="8">
        <v>7.4629999999999992E-12</v>
      </c>
      <c r="E25" s="8">
        <v>5.0099924209234814E-12</v>
      </c>
      <c r="F25">
        <v>199600000000</v>
      </c>
      <c r="G25">
        <v>24.535632667628999</v>
      </c>
      <c r="H25" s="6"/>
      <c r="J25" s="9"/>
    </row>
    <row r="26" spans="1:10" ht="15" x14ac:dyDescent="0.25">
      <c r="A26">
        <v>-52</v>
      </c>
      <c r="B26">
        <v>1378</v>
      </c>
      <c r="C26" s="8">
        <v>1.356E-11</v>
      </c>
      <c r="D26" s="8">
        <v>2.1019999999999999E-11</v>
      </c>
      <c r="E26" s="8">
        <v>1.4240941759169345E-11</v>
      </c>
      <c r="F26">
        <v>70220000000</v>
      </c>
      <c r="G26">
        <v>24.535632650414101</v>
      </c>
      <c r="H26" s="6"/>
      <c r="J26" s="9"/>
    </row>
    <row r="27" spans="1:10" ht="15" x14ac:dyDescent="0.25">
      <c r="A27">
        <v>-51</v>
      </c>
      <c r="B27">
        <v>1547</v>
      </c>
      <c r="C27" s="8">
        <v>3.6160000000000001E-11</v>
      </c>
      <c r="D27" s="8">
        <v>5.7180000000000003E-11</v>
      </c>
      <c r="E27" s="8">
        <v>3.909306212079855E-11</v>
      </c>
      <c r="F27">
        <v>25580000000</v>
      </c>
      <c r="G27">
        <v>24.535632604060201</v>
      </c>
      <c r="H27" s="6"/>
      <c r="J27" s="9"/>
    </row>
    <row r="28" spans="1:10" ht="15" x14ac:dyDescent="0.25">
      <c r="A28">
        <v>-50</v>
      </c>
      <c r="B28">
        <v>1729</v>
      </c>
      <c r="C28" s="8">
        <v>9.3289999999999995E-11</v>
      </c>
      <c r="D28" s="8">
        <v>1.505E-10</v>
      </c>
      <c r="E28" s="8">
        <v>1.0382061876867965E-10</v>
      </c>
      <c r="F28">
        <v>9632000000</v>
      </c>
      <c r="G28">
        <v>24.535632483364701</v>
      </c>
      <c r="H28" s="6"/>
      <c r="J28" s="9"/>
    </row>
    <row r="29" spans="1:10" ht="15" x14ac:dyDescent="0.25">
      <c r="A29">
        <v>-49</v>
      </c>
      <c r="B29">
        <v>1925</v>
      </c>
      <c r="C29" s="8">
        <v>2.331E-10</v>
      </c>
      <c r="D29" s="8">
        <v>3.836E-10</v>
      </c>
      <c r="E29" s="8">
        <v>2.6702273725476289E-10</v>
      </c>
      <c r="F29">
        <v>3745000000</v>
      </c>
      <c r="G29">
        <v>24.535632179055298</v>
      </c>
      <c r="H29" s="6"/>
      <c r="J29" s="9"/>
    </row>
    <row r="30" spans="1:10" ht="15" x14ac:dyDescent="0.25">
      <c r="A30">
        <v>-48</v>
      </c>
      <c r="B30">
        <v>2135</v>
      </c>
      <c r="C30" s="8">
        <v>5.6479999999999995E-10</v>
      </c>
      <c r="D30" s="8">
        <v>9.4829999999999992E-10</v>
      </c>
      <c r="E30" s="8">
        <v>6.6577898749642372E-10</v>
      </c>
      <c r="F30">
        <v>1502000000</v>
      </c>
      <c r="G30">
        <v>24.535631435178502</v>
      </c>
      <c r="H30" s="6"/>
      <c r="J30" s="9"/>
    </row>
    <row r="31" spans="1:10" ht="15" x14ac:dyDescent="0.25">
      <c r="A31">
        <v>-47</v>
      </c>
      <c r="B31">
        <v>2360</v>
      </c>
      <c r="C31" s="8">
        <v>1.328E-9</v>
      </c>
      <c r="D31" s="8">
        <v>2.2769999999999999E-9</v>
      </c>
      <c r="E31" s="8">
        <v>1.6123831159120527E-9</v>
      </c>
      <c r="F31">
        <v>620200000</v>
      </c>
      <c r="G31">
        <v>24.535629670141201</v>
      </c>
      <c r="H31" s="6"/>
      <c r="J31" s="9"/>
    </row>
    <row r="32" spans="1:10" ht="15" x14ac:dyDescent="0.25">
      <c r="A32">
        <v>-46</v>
      </c>
      <c r="B32">
        <v>2600</v>
      </c>
      <c r="C32" s="8">
        <v>3.0359999999999999E-9</v>
      </c>
      <c r="D32" s="8">
        <v>5.3130000000000002E-9</v>
      </c>
      <c r="E32" s="8">
        <v>3.7950663722696731E-9</v>
      </c>
      <c r="F32">
        <v>263500000</v>
      </c>
      <c r="G32">
        <v>24.535625600647201</v>
      </c>
      <c r="H32" s="6"/>
      <c r="J32" s="9"/>
    </row>
    <row r="33" spans="1:10" ht="15" x14ac:dyDescent="0.25">
      <c r="A33">
        <v>-45</v>
      </c>
      <c r="B33">
        <v>2856</v>
      </c>
      <c r="C33" s="8">
        <v>6.7519999999999998E-9</v>
      </c>
      <c r="D33" s="8">
        <v>1.207E-8</v>
      </c>
      <c r="E33" s="8">
        <v>8.6880972416381042E-9</v>
      </c>
      <c r="F33">
        <v>115100000</v>
      </c>
      <c r="G33">
        <v>24.535616474372802</v>
      </c>
      <c r="H33" s="6"/>
      <c r="J33" s="9"/>
    </row>
    <row r="34" spans="1:10" ht="15" x14ac:dyDescent="0.25">
      <c r="A34">
        <v>-44</v>
      </c>
      <c r="B34">
        <v>3125</v>
      </c>
      <c r="C34" s="8">
        <v>1.462E-8</v>
      </c>
      <c r="D34" s="8">
        <v>2.6680000000000001E-8</v>
      </c>
      <c r="E34" s="8">
        <v>1.9376089510636518E-8</v>
      </c>
      <c r="F34">
        <v>51610000</v>
      </c>
      <c r="G34">
        <v>24.5355965485825</v>
      </c>
      <c r="H34" s="6"/>
      <c r="J34" s="9"/>
    </row>
    <row r="35" spans="1:10" ht="15" x14ac:dyDescent="0.25">
      <c r="A35">
        <v>-43</v>
      </c>
      <c r="B35">
        <v>3408</v>
      </c>
      <c r="C35" s="8">
        <v>3.0850000000000002E-8</v>
      </c>
      <c r="D35" s="8">
        <v>5.753E-8</v>
      </c>
      <c r="E35" s="8">
        <v>4.2105261388591941E-8</v>
      </c>
      <c r="F35">
        <v>23750000</v>
      </c>
      <c r="G35">
        <v>24.535554156883499</v>
      </c>
      <c r="H35" s="6"/>
      <c r="J35" s="9"/>
    </row>
    <row r="36" spans="1:10" ht="15" x14ac:dyDescent="0.25">
      <c r="A36">
        <v>-42</v>
      </c>
      <c r="B36">
        <v>3702</v>
      </c>
      <c r="C36" s="8">
        <v>6.3479999999999997E-8</v>
      </c>
      <c r="D36" s="8">
        <v>1.2100000000000001E-7</v>
      </c>
      <c r="E36" s="8">
        <v>8.9285706272868026E-8</v>
      </c>
      <c r="F36">
        <v>11200000</v>
      </c>
      <c r="G36">
        <v>24.535466206437899</v>
      </c>
      <c r="H36" s="6"/>
      <c r="J36" s="9"/>
    </row>
    <row r="37" spans="1:10" ht="15" x14ac:dyDescent="0.25">
      <c r="A37">
        <v>-41</v>
      </c>
      <c r="B37">
        <v>4008</v>
      </c>
      <c r="C37" s="8">
        <v>1.275E-7</v>
      </c>
      <c r="D37" s="8">
        <v>2.4849999999999998E-7</v>
      </c>
      <c r="E37" s="8">
        <v>1.8477454089005363E-7</v>
      </c>
      <c r="F37">
        <v>5412000</v>
      </c>
      <c r="G37">
        <v>24.535288127629101</v>
      </c>
      <c r="H37" s="6"/>
      <c r="J37" s="9"/>
    </row>
    <row r="38" spans="1:10" ht="15" x14ac:dyDescent="0.25">
      <c r="A38">
        <v>-40</v>
      </c>
      <c r="B38">
        <v>4323</v>
      </c>
      <c r="C38" s="8">
        <v>2.502E-7</v>
      </c>
      <c r="D38" s="8">
        <v>4.9869999999999999E-7</v>
      </c>
      <c r="E38" s="8">
        <v>3.7369193806036094E-7</v>
      </c>
      <c r="F38">
        <v>2676000</v>
      </c>
      <c r="G38">
        <v>24.534935995068398</v>
      </c>
      <c r="H38" s="6"/>
      <c r="J38" s="9"/>
    </row>
    <row r="39" spans="1:10" ht="15" x14ac:dyDescent="0.25">
      <c r="A39">
        <v>-39</v>
      </c>
      <c r="B39">
        <v>4648</v>
      </c>
      <c r="C39" s="8">
        <v>4.7970000000000004E-7</v>
      </c>
      <c r="D39" s="8">
        <v>9.7840000000000003E-7</v>
      </c>
      <c r="E39" s="8">
        <v>7.3855189175464631E-7</v>
      </c>
      <c r="F39">
        <v>1354000</v>
      </c>
      <c r="G39">
        <v>24.534255537223299</v>
      </c>
      <c r="H39" s="6"/>
      <c r="J39" s="9"/>
    </row>
    <row r="40" spans="1:10" ht="15" x14ac:dyDescent="0.25">
      <c r="A40">
        <v>-38</v>
      </c>
      <c r="B40">
        <v>4980</v>
      </c>
      <c r="C40" s="8">
        <v>8.9960000000000004E-7</v>
      </c>
      <c r="D40" s="8">
        <v>1.8780000000000001E-6</v>
      </c>
      <c r="E40" s="8">
        <v>1.4281613422983952E-6</v>
      </c>
      <c r="F40">
        <v>700200</v>
      </c>
      <c r="G40">
        <v>24.532969784660001</v>
      </c>
      <c r="H40" s="6"/>
      <c r="J40" s="9"/>
    </row>
    <row r="41" spans="1:10" ht="15" x14ac:dyDescent="0.25">
      <c r="A41">
        <v>-37</v>
      </c>
      <c r="B41">
        <v>5320</v>
      </c>
      <c r="C41" s="8">
        <v>1.6509999999999999E-6</v>
      </c>
      <c r="D41" s="8">
        <v>3.529E-6</v>
      </c>
      <c r="E41" s="8">
        <v>2.7034260517977415E-6</v>
      </c>
      <c r="F41">
        <v>369900</v>
      </c>
      <c r="G41">
        <v>24.530592876748901</v>
      </c>
      <c r="H41" s="6"/>
      <c r="J41" s="9"/>
    </row>
    <row r="42" spans="1:10" ht="15" x14ac:dyDescent="0.25">
      <c r="A42">
        <v>-36</v>
      </c>
      <c r="B42">
        <v>5665</v>
      </c>
      <c r="C42" s="8">
        <v>2.965E-6</v>
      </c>
      <c r="D42" s="8">
        <v>6.494E-6</v>
      </c>
      <c r="E42" s="8">
        <v>5.009994939908502E-6</v>
      </c>
      <c r="F42">
        <v>199600</v>
      </c>
      <c r="G42">
        <v>24.5262917852871</v>
      </c>
      <c r="H42" s="6"/>
      <c r="J42" s="9"/>
    </row>
    <row r="43" spans="1:10" ht="15" x14ac:dyDescent="0.25">
      <c r="A43">
        <v>-35</v>
      </c>
      <c r="B43">
        <v>6016</v>
      </c>
      <c r="C43" s="8">
        <v>5.2179999999999998E-6</v>
      </c>
      <c r="D43" s="8">
        <v>1.171E-5</v>
      </c>
      <c r="E43" s="8">
        <v>9.0990982793970332E-6</v>
      </c>
      <c r="F43">
        <v>109900</v>
      </c>
      <c r="G43">
        <v>24.518670314666299</v>
      </c>
      <c r="H43" s="6"/>
      <c r="J43" s="9"/>
    </row>
    <row r="44" spans="1:10" ht="15" x14ac:dyDescent="0.25">
      <c r="A44">
        <v>-34</v>
      </c>
      <c r="B44">
        <v>6370</v>
      </c>
      <c r="C44" s="8">
        <v>8.9979999999999992E-6</v>
      </c>
      <c r="D44" s="8">
        <v>2.071E-5</v>
      </c>
      <c r="E44" s="8">
        <v>1.6209819908907797E-5</v>
      </c>
      <c r="F44">
        <v>61690</v>
      </c>
      <c r="G44">
        <v>24.505441029935</v>
      </c>
      <c r="H44" s="6"/>
      <c r="J44" s="9"/>
    </row>
    <row r="45" spans="1:10" ht="15" x14ac:dyDescent="0.25">
      <c r="A45">
        <v>-33</v>
      </c>
      <c r="B45">
        <v>6728</v>
      </c>
      <c r="C45" s="8">
        <v>1.521E-5</v>
      </c>
      <c r="D45" s="8">
        <v>3.5920000000000002E-5</v>
      </c>
      <c r="E45" s="8">
        <v>2.831978703521365E-5</v>
      </c>
      <c r="F45">
        <v>35310</v>
      </c>
      <c r="G45">
        <v>24.482942040874899</v>
      </c>
      <c r="H45" s="6"/>
      <c r="J45" s="9"/>
    </row>
    <row r="46" spans="1:10" ht="15" x14ac:dyDescent="0.25">
      <c r="A46">
        <v>-32</v>
      </c>
      <c r="B46">
        <v>7087</v>
      </c>
      <c r="C46" s="8">
        <v>2.5230000000000001E-5</v>
      </c>
      <c r="D46" s="8">
        <v>6.1149999999999996E-5</v>
      </c>
      <c r="E46" s="8">
        <v>4.8541332944962434E-5</v>
      </c>
      <c r="F46">
        <v>20600</v>
      </c>
      <c r="G46">
        <v>24.4454500833256</v>
      </c>
      <c r="H46" s="6"/>
      <c r="J46" s="9"/>
    </row>
    <row r="47" spans="1:10" ht="15" x14ac:dyDescent="0.25">
      <c r="A47">
        <v>-31</v>
      </c>
      <c r="B47">
        <v>7448</v>
      </c>
      <c r="C47" s="8">
        <v>4.1060000000000003E-5</v>
      </c>
      <c r="D47">
        <v>1.022E-4</v>
      </c>
      <c r="E47" s="8">
        <v>8.1692672167288372E-5</v>
      </c>
      <c r="F47">
        <v>12240</v>
      </c>
      <c r="G47">
        <v>24.384246015453002</v>
      </c>
      <c r="H47" s="6"/>
      <c r="J47" s="9"/>
    </row>
    <row r="48" spans="1:10" ht="15" x14ac:dyDescent="0.25">
      <c r="A48">
        <v>-30</v>
      </c>
      <c r="B48">
        <v>7808</v>
      </c>
      <c r="C48" s="8">
        <v>6.5580000000000006E-5</v>
      </c>
      <c r="D48">
        <v>1.6780000000000001E-4</v>
      </c>
      <c r="E48">
        <v>1.350074254083955E-4</v>
      </c>
      <c r="F48">
        <v>7406</v>
      </c>
      <c r="G48">
        <v>24.286416923158701</v>
      </c>
      <c r="H48" s="6"/>
      <c r="J48" s="9"/>
    </row>
    <row r="49" spans="1:10" ht="15" x14ac:dyDescent="0.25">
      <c r="A49">
        <v>-29</v>
      </c>
      <c r="B49">
        <v>8168</v>
      </c>
      <c r="C49">
        <v>1.0289999999999999E-4</v>
      </c>
      <c r="D49">
        <v>2.7060000000000002E-4</v>
      </c>
      <c r="E49">
        <v>2.1920210434023257E-4</v>
      </c>
      <c r="F49">
        <v>4561</v>
      </c>
      <c r="G49">
        <v>24.1334531204045</v>
      </c>
      <c r="H49" s="6"/>
      <c r="J49" s="9"/>
    </row>
    <row r="50" spans="1:10" ht="15" x14ac:dyDescent="0.25">
      <c r="A50">
        <v>-28</v>
      </c>
      <c r="B50">
        <v>8525</v>
      </c>
      <c r="C50">
        <v>1.585E-4</v>
      </c>
      <c r="D50">
        <v>4.2900000000000002E-4</v>
      </c>
      <c r="E50">
        <v>3.4989503149052137E-4</v>
      </c>
      <c r="F50">
        <v>2857</v>
      </c>
      <c r="G50">
        <v>23.899851249368499</v>
      </c>
      <c r="H50" s="6"/>
      <c r="J50" s="9"/>
    </row>
    <row r="51" spans="1:10" ht="15" x14ac:dyDescent="0.25">
      <c r="A51">
        <v>-27</v>
      </c>
      <c r="B51">
        <v>8880</v>
      </c>
      <c r="C51">
        <v>2.399E-4</v>
      </c>
      <c r="D51">
        <v>6.6879999999999999E-4</v>
      </c>
      <c r="E51">
        <v>5.4914881932999204E-4</v>
      </c>
      <c r="F51">
        <v>1820</v>
      </c>
      <c r="G51">
        <v>23.552200179538701</v>
      </c>
      <c r="H51" s="6"/>
      <c r="J51" s="9"/>
    </row>
    <row r="52" spans="1:10" ht="15" x14ac:dyDescent="0.25">
      <c r="A52">
        <v>-26</v>
      </c>
      <c r="B52">
        <v>9230</v>
      </c>
      <c r="C52">
        <v>3.569E-4</v>
      </c>
      <c r="D52">
        <v>1.026E-3</v>
      </c>
      <c r="E52">
        <v>8.4745762711868622E-4</v>
      </c>
      <c r="F52">
        <v>1179</v>
      </c>
      <c r="G52">
        <v>23.049603873037899</v>
      </c>
      <c r="H52" s="6"/>
      <c r="J52" s="9"/>
    </row>
    <row r="53" spans="1:10" ht="15" x14ac:dyDescent="0.25">
      <c r="A53">
        <v>-25</v>
      </c>
      <c r="B53">
        <v>9576</v>
      </c>
      <c r="C53">
        <v>5.2209999999999995E-4</v>
      </c>
      <c r="D53">
        <v>1.547E-3</v>
      </c>
      <c r="E53">
        <v>1.2871669455528645E-3</v>
      </c>
      <c r="F53">
        <v>775.9</v>
      </c>
      <c r="G53">
        <v>22.346669909218399</v>
      </c>
      <c r="H53" s="6"/>
      <c r="J53" s="9"/>
    </row>
    <row r="54" spans="1:10" ht="15" x14ac:dyDescent="0.25">
      <c r="A54">
        <v>-24</v>
      </c>
      <c r="B54">
        <v>9915</v>
      </c>
      <c r="C54">
        <v>7.5100000000000004E-4</v>
      </c>
      <c r="D54">
        <v>2.297E-3</v>
      </c>
      <c r="E54">
        <v>1.9241870309794074E-3</v>
      </c>
      <c r="F54">
        <v>518.70000000000005</v>
      </c>
      <c r="G54">
        <v>21.4003236186789</v>
      </c>
      <c r="H54" s="6"/>
      <c r="J54" s="9"/>
    </row>
    <row r="55" spans="1:10" ht="15" x14ac:dyDescent="0.25">
      <c r="A55">
        <v>-23</v>
      </c>
      <c r="B55">
        <v>10248</v>
      </c>
      <c r="C55">
        <v>1.0629999999999999E-3</v>
      </c>
      <c r="D55">
        <v>3.3579999999999999E-3</v>
      </c>
      <c r="E55">
        <v>2.8312570781426905E-3</v>
      </c>
      <c r="F55">
        <v>352.2</v>
      </c>
      <c r="G55">
        <v>20.180815093725599</v>
      </c>
      <c r="H55" s="6"/>
      <c r="J55" s="9"/>
    </row>
    <row r="56" spans="1:10" ht="15" x14ac:dyDescent="0.25">
      <c r="A56">
        <v>-22</v>
      </c>
      <c r="B56">
        <v>10572</v>
      </c>
      <c r="C56">
        <v>1.4790000000000001E-3</v>
      </c>
      <c r="D56">
        <v>4.8339999999999998E-3</v>
      </c>
      <c r="E56">
        <v>4.103405826836326E-3</v>
      </c>
      <c r="F56">
        <v>242.7</v>
      </c>
      <c r="G56">
        <v>18.685017840388898</v>
      </c>
      <c r="H56" s="6"/>
      <c r="J56" s="9"/>
    </row>
    <row r="57" spans="1:10" ht="15" x14ac:dyDescent="0.25">
      <c r="A57">
        <v>-21</v>
      </c>
      <c r="B57">
        <v>10888</v>
      </c>
      <c r="C57">
        <v>2.026E-3</v>
      </c>
      <c r="D57">
        <v>6.8529999999999997E-3</v>
      </c>
      <c r="E57">
        <v>5.8582308142940409E-3</v>
      </c>
      <c r="F57">
        <v>169.7</v>
      </c>
      <c r="G57">
        <v>16.9470640832124</v>
      </c>
      <c r="H57" s="6"/>
      <c r="J57" s="9"/>
    </row>
    <row r="58" spans="1:10" ht="15" x14ac:dyDescent="0.25">
      <c r="A58">
        <v>-20</v>
      </c>
      <c r="B58">
        <v>11193</v>
      </c>
      <c r="C58">
        <v>2.7320000000000001E-3</v>
      </c>
      <c r="D58">
        <v>9.5729999999999999E-3</v>
      </c>
      <c r="E58">
        <v>8.2372322899505468E-3</v>
      </c>
      <c r="F58">
        <v>120.4</v>
      </c>
      <c r="G58">
        <v>17.246126337414299</v>
      </c>
      <c r="H58" s="6"/>
      <c r="J58" s="9"/>
    </row>
    <row r="59" spans="1:10" ht="15" x14ac:dyDescent="0.25">
      <c r="A59">
        <v>-19</v>
      </c>
      <c r="B59">
        <v>11488</v>
      </c>
      <c r="C59">
        <v>3.6259999999999999E-3</v>
      </c>
      <c r="D59">
        <v>1.3180000000000001E-2</v>
      </c>
      <c r="E59">
        <v>1.1422044545973731E-2</v>
      </c>
      <c r="F59">
        <v>86.55</v>
      </c>
      <c r="G59">
        <v>14.9801416226396</v>
      </c>
      <c r="H59" s="6"/>
      <c r="J59" s="9"/>
    </row>
    <row r="60" spans="1:10" ht="15" x14ac:dyDescent="0.25">
      <c r="A60">
        <v>-18</v>
      </c>
      <c r="B60">
        <v>11770</v>
      </c>
      <c r="C60">
        <v>4.7390000000000002E-3</v>
      </c>
      <c r="D60">
        <v>1.788E-2</v>
      </c>
      <c r="E60">
        <v>1.5612802498048417E-2</v>
      </c>
      <c r="F60">
        <v>63.05</v>
      </c>
      <c r="G60">
        <v>13.976762544628199</v>
      </c>
      <c r="H60" s="6"/>
      <c r="J60" s="9"/>
    </row>
    <row r="61" spans="1:10" ht="15" x14ac:dyDescent="0.25">
      <c r="A61">
        <v>-17</v>
      </c>
      <c r="B61">
        <v>12040</v>
      </c>
      <c r="C61">
        <v>6.0990000000000003E-3</v>
      </c>
      <c r="D61">
        <v>2.392E-2</v>
      </c>
      <c r="E61">
        <v>2.1043771043771087E-2</v>
      </c>
      <c r="F61">
        <v>46.52</v>
      </c>
      <c r="G61">
        <v>12.511651172493</v>
      </c>
      <c r="H61" s="6"/>
      <c r="J61" s="9"/>
    </row>
    <row r="62" spans="1:10" ht="15" x14ac:dyDescent="0.25">
      <c r="A62">
        <v>-16</v>
      </c>
      <c r="B62">
        <v>12295</v>
      </c>
      <c r="C62">
        <v>7.731E-3</v>
      </c>
      <c r="D62">
        <v>3.1550000000000002E-2</v>
      </c>
      <c r="E62">
        <v>2.7972027972028024E-2</v>
      </c>
      <c r="F62">
        <v>34.75</v>
      </c>
      <c r="G62">
        <v>10.8862979732568</v>
      </c>
      <c r="H62" s="6"/>
      <c r="J62" s="9"/>
    </row>
    <row r="63" spans="1:10" ht="15" x14ac:dyDescent="0.25">
      <c r="A63">
        <v>-15</v>
      </c>
      <c r="B63">
        <v>12536</v>
      </c>
      <c r="C63">
        <v>9.6530000000000001E-3</v>
      </c>
      <c r="D63">
        <v>4.1050000000000003E-2</v>
      </c>
      <c r="E63">
        <v>3.6683785766691068E-2</v>
      </c>
      <c r="F63">
        <v>26.26</v>
      </c>
      <c r="G63">
        <v>9.2867860592621394</v>
      </c>
      <c r="H63" s="6"/>
      <c r="J63" s="9"/>
    </row>
    <row r="64" spans="1:10" ht="15" x14ac:dyDescent="0.25">
      <c r="A64">
        <v>-14</v>
      </c>
      <c r="B64">
        <v>12760</v>
      </c>
      <c r="C64">
        <v>1.187E-2</v>
      </c>
      <c r="D64">
        <v>5.2690000000000001E-2</v>
      </c>
      <c r="E64">
        <v>4.7483380816714105E-2</v>
      </c>
      <c r="F64">
        <v>20.059999999999999</v>
      </c>
      <c r="G64">
        <v>8.0469258166695994</v>
      </c>
      <c r="H64" s="6"/>
      <c r="J64" s="9"/>
    </row>
    <row r="65" spans="1:10" ht="15" x14ac:dyDescent="0.25">
      <c r="A65">
        <v>-13</v>
      </c>
      <c r="B65">
        <v>12970</v>
      </c>
      <c r="C65">
        <v>1.439E-2</v>
      </c>
      <c r="D65">
        <v>6.6750000000000004E-2</v>
      </c>
      <c r="E65">
        <v>6.064281382656167E-2</v>
      </c>
      <c r="F65">
        <v>15.49</v>
      </c>
      <c r="G65">
        <v>6.8342812581495798</v>
      </c>
      <c r="H65" s="6"/>
      <c r="J65" s="9"/>
    </row>
    <row r="66" spans="1:10" ht="15" x14ac:dyDescent="0.25">
      <c r="A66">
        <v>-12</v>
      </c>
      <c r="B66">
        <v>13163</v>
      </c>
      <c r="C66">
        <v>1.719E-2</v>
      </c>
      <c r="D66">
        <v>8.3470000000000003E-2</v>
      </c>
      <c r="E66">
        <v>7.6511094108645761E-2</v>
      </c>
      <c r="F66">
        <v>12.07</v>
      </c>
      <c r="G66">
        <v>5.7377737042649697</v>
      </c>
      <c r="H66" s="6"/>
      <c r="J66" s="9"/>
    </row>
    <row r="67" spans="1:10" ht="15" x14ac:dyDescent="0.25">
      <c r="A67">
        <v>-11</v>
      </c>
      <c r="B67">
        <v>13342</v>
      </c>
      <c r="C67">
        <v>2.0240000000000001E-2</v>
      </c>
      <c r="D67">
        <v>0.1031</v>
      </c>
      <c r="E67">
        <v>9.5274390243902385E-2</v>
      </c>
      <c r="F67">
        <v>9.4960000000000004</v>
      </c>
      <c r="G67">
        <v>4.84628734181626</v>
      </c>
      <c r="H67" s="6"/>
      <c r="J67" s="9"/>
    </row>
    <row r="68" spans="1:10" ht="15" x14ac:dyDescent="0.25">
      <c r="A68">
        <v>-10</v>
      </c>
      <c r="B68">
        <v>13504</v>
      </c>
      <c r="C68">
        <v>2.3480000000000001E-2</v>
      </c>
      <c r="D68">
        <v>0.12570000000000001</v>
      </c>
      <c r="E68">
        <v>0.11719207781553975</v>
      </c>
      <c r="F68">
        <v>7.5330000000000004</v>
      </c>
      <c r="G68">
        <v>4.0599715884161904</v>
      </c>
      <c r="H68" s="6"/>
      <c r="J68" s="9"/>
    </row>
    <row r="69" spans="1:10" ht="15" x14ac:dyDescent="0.25">
      <c r="A69">
        <v>-9</v>
      </c>
      <c r="B69">
        <v>13652</v>
      </c>
      <c r="C69">
        <v>2.6849999999999999E-2</v>
      </c>
      <c r="D69">
        <v>0.15140000000000001</v>
      </c>
      <c r="E69">
        <v>0.14242985329725111</v>
      </c>
      <c r="F69">
        <v>6.0209999999999999</v>
      </c>
      <c r="G69">
        <v>3.4113764404442701</v>
      </c>
      <c r="H69" s="6"/>
      <c r="J69" s="9"/>
    </row>
    <row r="70" spans="1:10" ht="15" x14ac:dyDescent="0.25">
      <c r="A70">
        <v>-8</v>
      </c>
      <c r="B70">
        <v>13783</v>
      </c>
      <c r="C70">
        <v>3.0269999999999998E-2</v>
      </c>
      <c r="D70">
        <v>0.18029999999999999</v>
      </c>
      <c r="E70">
        <v>0.1710278775440397</v>
      </c>
      <c r="F70">
        <v>4.8470000000000004</v>
      </c>
      <c r="G70">
        <v>2.85297788907608</v>
      </c>
      <c r="H70" s="6"/>
      <c r="J70" s="9"/>
    </row>
    <row r="71" spans="1:10" ht="15" x14ac:dyDescent="0.25">
      <c r="A71">
        <v>-7</v>
      </c>
      <c r="B71">
        <v>13900</v>
      </c>
      <c r="C71">
        <v>3.3640000000000003E-2</v>
      </c>
      <c r="D71">
        <v>0.2122</v>
      </c>
      <c r="E71">
        <v>0.20304568527918787</v>
      </c>
      <c r="F71">
        <v>3.9249999999999998</v>
      </c>
      <c r="G71">
        <v>2.3903179666675598</v>
      </c>
      <c r="H71" s="6"/>
      <c r="J71" s="9"/>
    </row>
    <row r="72" spans="1:10" ht="15" x14ac:dyDescent="0.25">
      <c r="A72">
        <v>-6</v>
      </c>
      <c r="B72">
        <v>14000</v>
      </c>
      <c r="C72">
        <v>3.6859999999999997E-2</v>
      </c>
      <c r="D72">
        <v>0.24709999999999999</v>
      </c>
      <c r="E72">
        <v>0.23832221163012379</v>
      </c>
      <c r="F72">
        <v>3.1960000000000002</v>
      </c>
      <c r="G72">
        <v>1.9974547504221101</v>
      </c>
      <c r="H72" s="6"/>
      <c r="J72" s="9"/>
    </row>
    <row r="73" spans="1:10" ht="15" x14ac:dyDescent="0.25">
      <c r="A73">
        <v>-5</v>
      </c>
      <c r="B73">
        <v>14086</v>
      </c>
      <c r="C73">
        <v>3.9820000000000001E-2</v>
      </c>
      <c r="D73">
        <v>0.28470000000000001</v>
      </c>
      <c r="E73">
        <v>0.27662517289073307</v>
      </c>
      <c r="F73">
        <v>2.6150000000000002</v>
      </c>
      <c r="G73">
        <v>1.6704996846953499</v>
      </c>
      <c r="H73" s="6"/>
      <c r="J73" s="9"/>
    </row>
    <row r="74" spans="1:10" ht="15" x14ac:dyDescent="0.25">
      <c r="A74">
        <v>-4</v>
      </c>
      <c r="B74">
        <v>14155</v>
      </c>
      <c r="C74">
        <v>4.2419999999999999E-2</v>
      </c>
      <c r="D74">
        <v>0.32469999999999999</v>
      </c>
      <c r="E74">
        <v>0.3177629488401652</v>
      </c>
      <c r="F74">
        <v>2.1469999999999998</v>
      </c>
      <c r="G74">
        <v>1.3943613134258499</v>
      </c>
      <c r="H74" s="6"/>
      <c r="J74" s="9"/>
    </row>
    <row r="75" spans="1:10" ht="15" x14ac:dyDescent="0.25">
      <c r="A75">
        <v>-3</v>
      </c>
      <c r="B75">
        <v>14210</v>
      </c>
      <c r="C75">
        <v>4.4549999999999999E-2</v>
      </c>
      <c r="D75">
        <v>0.36670000000000003</v>
      </c>
      <c r="E75">
        <v>0.36114120621162882</v>
      </c>
      <c r="F75">
        <v>1.7689999999999999</v>
      </c>
      <c r="G75">
        <v>1.1631449636109801</v>
      </c>
      <c r="H75" s="6"/>
      <c r="J75" s="9"/>
    </row>
    <row r="76" spans="1:10" ht="15" x14ac:dyDescent="0.25">
      <c r="A76">
        <v>-2</v>
      </c>
      <c r="B76">
        <v>14248</v>
      </c>
      <c r="C76">
        <v>4.614E-2</v>
      </c>
      <c r="D76">
        <v>0.41020000000000001</v>
      </c>
      <c r="E76">
        <v>0.40633888663145068</v>
      </c>
      <c r="F76">
        <v>1.4610000000000001</v>
      </c>
      <c r="G76">
        <v>0.96762782070046405</v>
      </c>
      <c r="H76" s="6"/>
      <c r="J76" s="9"/>
    </row>
    <row r="77" spans="1:10" ht="15" x14ac:dyDescent="0.25">
      <c r="A77">
        <v>-1</v>
      </c>
      <c r="B77">
        <v>14272</v>
      </c>
      <c r="C77">
        <v>4.7120000000000002E-2</v>
      </c>
      <c r="D77">
        <v>0.45479999999999998</v>
      </c>
      <c r="E77">
        <v>0.45289855072463769</v>
      </c>
      <c r="F77">
        <v>1.208</v>
      </c>
      <c r="G77">
        <v>0.80355101847990096</v>
      </c>
      <c r="H77" s="6"/>
      <c r="J77" s="9"/>
    </row>
    <row r="78" spans="1:10" ht="15" x14ac:dyDescent="0.25">
      <c r="A78">
        <v>0</v>
      </c>
      <c r="B78">
        <v>14279</v>
      </c>
      <c r="C78">
        <v>4.7449999999999999E-2</v>
      </c>
      <c r="D78">
        <v>0.5</v>
      </c>
      <c r="E78">
        <v>0.5</v>
      </c>
      <c r="F78">
        <v>1</v>
      </c>
      <c r="G78">
        <v>0.66589280314143096</v>
      </c>
      <c r="H78" s="6"/>
      <c r="J78" s="9"/>
    </row>
    <row r="79" spans="1:10" ht="15" x14ac:dyDescent="0.25">
      <c r="A79">
        <v>1</v>
      </c>
      <c r="B79">
        <v>14272</v>
      </c>
      <c r="C79">
        <v>4.7120000000000002E-2</v>
      </c>
      <c r="D79">
        <v>0.54520000000000002</v>
      </c>
      <c r="E79">
        <v>0.54710144927536231</v>
      </c>
      <c r="F79">
        <v>1.208</v>
      </c>
      <c r="G79">
        <v>0.80355101847989996</v>
      </c>
      <c r="H79" s="6"/>
      <c r="J79" s="9"/>
    </row>
    <row r="80" spans="1:10" ht="15" x14ac:dyDescent="0.25">
      <c r="A80">
        <v>2</v>
      </c>
      <c r="B80">
        <v>14248</v>
      </c>
      <c r="C80">
        <v>4.614E-2</v>
      </c>
      <c r="D80">
        <v>0.58979999999999999</v>
      </c>
      <c r="E80">
        <v>0.59366111336854932</v>
      </c>
      <c r="F80">
        <v>1.4610000000000001</v>
      </c>
      <c r="G80">
        <v>0.96762782070046405</v>
      </c>
      <c r="H80" s="6"/>
      <c r="J80" s="9"/>
    </row>
    <row r="81" spans="1:10" ht="15" x14ac:dyDescent="0.25">
      <c r="A81">
        <v>3</v>
      </c>
      <c r="B81">
        <v>14210</v>
      </c>
      <c r="C81">
        <v>4.4549999999999999E-2</v>
      </c>
      <c r="D81">
        <v>0.63329999999999997</v>
      </c>
      <c r="E81">
        <v>0.63885879378837118</v>
      </c>
      <c r="F81">
        <v>1.7689999999999999</v>
      </c>
      <c r="G81">
        <v>1.1631449636109801</v>
      </c>
      <c r="H81" s="6"/>
      <c r="J81" s="9"/>
    </row>
    <row r="82" spans="1:10" ht="15" x14ac:dyDescent="0.25">
      <c r="A82">
        <v>4</v>
      </c>
      <c r="B82">
        <v>14155</v>
      </c>
      <c r="C82">
        <v>4.2419999999999999E-2</v>
      </c>
      <c r="D82">
        <v>0.67530000000000001</v>
      </c>
      <c r="E82">
        <v>0.6822370511598348</v>
      </c>
      <c r="F82">
        <v>2.1469999999999998</v>
      </c>
      <c r="G82">
        <v>1.3943613134258499</v>
      </c>
      <c r="H82" s="6"/>
      <c r="J82" s="9"/>
    </row>
    <row r="83" spans="1:10" ht="15" x14ac:dyDescent="0.25">
      <c r="A83">
        <v>5</v>
      </c>
      <c r="B83">
        <v>14086</v>
      </c>
      <c r="C83">
        <v>3.9820000000000001E-2</v>
      </c>
      <c r="D83">
        <v>0.71530000000000005</v>
      </c>
      <c r="E83">
        <v>0.72337482710926693</v>
      </c>
      <c r="F83">
        <v>2.6150000000000002</v>
      </c>
      <c r="G83">
        <v>1.6704996846953499</v>
      </c>
      <c r="H83" s="6"/>
      <c r="J83" s="9"/>
    </row>
    <row r="84" spans="1:10" ht="15" x14ac:dyDescent="0.25">
      <c r="A84">
        <v>6</v>
      </c>
      <c r="B84">
        <v>14000</v>
      </c>
      <c r="C84">
        <v>3.6859999999999997E-2</v>
      </c>
      <c r="D84">
        <v>0.75290000000000001</v>
      </c>
      <c r="E84">
        <v>0.76167778836987621</v>
      </c>
      <c r="F84">
        <v>3.1960000000000002</v>
      </c>
      <c r="G84">
        <v>1.9974547504221201</v>
      </c>
      <c r="H84" s="6"/>
      <c r="J84" s="9"/>
    </row>
    <row r="85" spans="1:10" ht="15" x14ac:dyDescent="0.25">
      <c r="A85">
        <v>7</v>
      </c>
      <c r="B85">
        <v>13900</v>
      </c>
      <c r="C85">
        <v>3.3640000000000003E-2</v>
      </c>
      <c r="D85">
        <v>0.78779999999999994</v>
      </c>
      <c r="E85">
        <v>0.79695431472081213</v>
      </c>
      <c r="F85">
        <v>3.9249999999999998</v>
      </c>
      <c r="G85">
        <v>2.3903179666675598</v>
      </c>
      <c r="H85" s="6"/>
      <c r="J85" s="9"/>
    </row>
    <row r="86" spans="1:10" ht="15" x14ac:dyDescent="0.25">
      <c r="A86">
        <v>8</v>
      </c>
      <c r="B86">
        <v>13783</v>
      </c>
      <c r="C86">
        <v>3.0269999999999998E-2</v>
      </c>
      <c r="D86">
        <v>0.81969999999999998</v>
      </c>
      <c r="E86">
        <v>0.8289721224559603</v>
      </c>
      <c r="F86">
        <v>4.8470000000000004</v>
      </c>
      <c r="G86">
        <v>2.85297788907608</v>
      </c>
      <c r="H86" s="6"/>
      <c r="J86" s="9"/>
    </row>
    <row r="87" spans="1:10" ht="15" x14ac:dyDescent="0.25">
      <c r="A87">
        <v>9</v>
      </c>
      <c r="B87">
        <v>13652</v>
      </c>
      <c r="C87">
        <v>2.6849999999999999E-2</v>
      </c>
      <c r="D87">
        <v>0.84860000000000002</v>
      </c>
      <c r="E87">
        <v>0.85757014670274889</v>
      </c>
      <c r="F87">
        <v>6.0209999999999999</v>
      </c>
      <c r="G87">
        <v>3.4113764404442701</v>
      </c>
      <c r="H87" s="6"/>
      <c r="J87" s="9"/>
    </row>
    <row r="88" spans="1:10" ht="15" x14ac:dyDescent="0.25">
      <c r="A88">
        <v>10</v>
      </c>
      <c r="B88">
        <v>13504</v>
      </c>
      <c r="C88">
        <v>2.3480000000000001E-2</v>
      </c>
      <c r="D88">
        <v>0.87429999999999997</v>
      </c>
      <c r="E88">
        <v>0.88280792218446025</v>
      </c>
      <c r="F88">
        <v>7.5330000000000004</v>
      </c>
      <c r="G88">
        <v>4.0599715884161904</v>
      </c>
      <c r="H88" s="6"/>
      <c r="J88" s="9"/>
    </row>
    <row r="89" spans="1:10" ht="15" x14ac:dyDescent="0.25">
      <c r="A89">
        <v>11</v>
      </c>
      <c r="B89">
        <v>13342</v>
      </c>
      <c r="C89">
        <v>2.0240000000000001E-2</v>
      </c>
      <c r="D89">
        <v>0.89690000000000003</v>
      </c>
      <c r="E89">
        <v>0.90472560975609762</v>
      </c>
      <c r="F89">
        <v>9.4960000000000004</v>
      </c>
      <c r="G89">
        <v>4.84628734181626</v>
      </c>
      <c r="H89" s="6"/>
      <c r="J89" s="9"/>
    </row>
    <row r="90" spans="1:10" ht="15" x14ac:dyDescent="0.25">
      <c r="A90">
        <v>12</v>
      </c>
      <c r="B90">
        <v>13163</v>
      </c>
      <c r="C90">
        <v>1.719E-2</v>
      </c>
      <c r="D90">
        <v>0.91649999999999998</v>
      </c>
      <c r="E90">
        <v>0.92348890589135424</v>
      </c>
      <c r="F90">
        <v>12.07</v>
      </c>
      <c r="G90">
        <v>5.7377737042649501</v>
      </c>
      <c r="H90" s="6"/>
      <c r="J90" s="9"/>
    </row>
    <row r="91" spans="1:10" ht="15" x14ac:dyDescent="0.25">
      <c r="A91">
        <v>13</v>
      </c>
      <c r="B91">
        <v>12970</v>
      </c>
      <c r="C91">
        <v>1.439E-2</v>
      </c>
      <c r="D91">
        <v>0.93320000000000003</v>
      </c>
      <c r="E91">
        <v>0.93935718617343833</v>
      </c>
      <c r="F91">
        <v>15.49</v>
      </c>
      <c r="G91">
        <v>6.8342812581495798</v>
      </c>
      <c r="H91" s="6"/>
      <c r="J91" s="9"/>
    </row>
    <row r="92" spans="1:10" ht="15" x14ac:dyDescent="0.25">
      <c r="A92">
        <v>14</v>
      </c>
      <c r="B92">
        <v>12760</v>
      </c>
      <c r="C92">
        <v>1.187E-2</v>
      </c>
      <c r="D92">
        <v>0.94730000000000003</v>
      </c>
      <c r="E92">
        <v>0.9525166191832859</v>
      </c>
      <c r="F92">
        <v>20.059999999999999</v>
      </c>
      <c r="G92">
        <v>8.0469258166696207</v>
      </c>
      <c r="H92" s="6"/>
      <c r="J92" s="9"/>
    </row>
    <row r="93" spans="1:10" ht="15" x14ac:dyDescent="0.25">
      <c r="A93">
        <v>15</v>
      </c>
      <c r="B93">
        <v>12536</v>
      </c>
      <c r="C93">
        <v>9.6530000000000001E-3</v>
      </c>
      <c r="D93">
        <v>0.95899999999999996</v>
      </c>
      <c r="E93">
        <v>0.96331621423330893</v>
      </c>
      <c r="F93">
        <v>26.26</v>
      </c>
      <c r="G93">
        <v>9.2867860592621394</v>
      </c>
      <c r="H93" s="6"/>
      <c r="J93" s="9"/>
    </row>
    <row r="94" spans="1:10" ht="15" x14ac:dyDescent="0.25">
      <c r="A94">
        <v>16</v>
      </c>
      <c r="B94">
        <v>12295</v>
      </c>
      <c r="C94">
        <v>7.731E-3</v>
      </c>
      <c r="D94">
        <v>0.96850000000000003</v>
      </c>
      <c r="E94">
        <v>0.97202797202797198</v>
      </c>
      <c r="F94">
        <v>34.75</v>
      </c>
      <c r="G94">
        <v>10.8862979732568</v>
      </c>
      <c r="H94" s="6"/>
      <c r="J94" s="9"/>
    </row>
    <row r="95" spans="1:10" ht="15" x14ac:dyDescent="0.25">
      <c r="A95">
        <v>17</v>
      </c>
      <c r="B95">
        <v>12040</v>
      </c>
      <c r="C95">
        <v>6.0990000000000003E-3</v>
      </c>
      <c r="D95">
        <v>0.97609999999999997</v>
      </c>
      <c r="E95">
        <v>0.97895622895622891</v>
      </c>
      <c r="F95">
        <v>46.52</v>
      </c>
      <c r="G95">
        <v>12.511651172493</v>
      </c>
      <c r="H95" s="6"/>
      <c r="J95" s="9"/>
    </row>
    <row r="96" spans="1:10" ht="15" x14ac:dyDescent="0.25">
      <c r="A96">
        <v>18</v>
      </c>
      <c r="B96">
        <v>11770</v>
      </c>
      <c r="C96">
        <v>4.7390000000000002E-3</v>
      </c>
      <c r="D96">
        <v>0.98209999999999997</v>
      </c>
      <c r="E96">
        <v>0.98438719750195158</v>
      </c>
      <c r="F96">
        <v>63.05</v>
      </c>
      <c r="G96">
        <v>13.976762544628199</v>
      </c>
      <c r="H96" s="6"/>
      <c r="J96" s="9"/>
    </row>
    <row r="97" spans="1:10" ht="15" x14ac:dyDescent="0.25">
      <c r="A97">
        <v>19</v>
      </c>
      <c r="B97">
        <v>11488</v>
      </c>
      <c r="C97">
        <v>3.6259999999999999E-3</v>
      </c>
      <c r="D97">
        <v>0.98680000000000001</v>
      </c>
      <c r="E97">
        <v>0.98857795545402627</v>
      </c>
      <c r="F97">
        <v>86.55</v>
      </c>
      <c r="G97">
        <v>14.9801416226396</v>
      </c>
      <c r="H97" s="6"/>
      <c r="J97" s="9"/>
    </row>
    <row r="98" spans="1:10" ht="15" x14ac:dyDescent="0.25">
      <c r="A98">
        <v>20</v>
      </c>
      <c r="B98">
        <v>11193</v>
      </c>
      <c r="C98">
        <v>2.7320000000000001E-3</v>
      </c>
      <c r="D98">
        <v>0.99039999999999995</v>
      </c>
      <c r="E98">
        <v>0.99176276771004945</v>
      </c>
      <c r="F98">
        <v>120.4</v>
      </c>
      <c r="G98">
        <v>17.246126337414299</v>
      </c>
      <c r="H98" s="6"/>
      <c r="J98" s="9"/>
    </row>
    <row r="99" spans="1:10" ht="15" x14ac:dyDescent="0.25">
      <c r="A99">
        <v>21</v>
      </c>
      <c r="B99">
        <v>10888</v>
      </c>
      <c r="C99">
        <v>2.026E-3</v>
      </c>
      <c r="D99">
        <v>0.99309999999999998</v>
      </c>
      <c r="E99">
        <v>0.99414176918570596</v>
      </c>
      <c r="F99">
        <v>169.7</v>
      </c>
      <c r="G99">
        <v>16.9470640832123</v>
      </c>
      <c r="H99" s="6"/>
      <c r="J99" s="9"/>
    </row>
    <row r="100" spans="1:10" ht="15" x14ac:dyDescent="0.25">
      <c r="A100">
        <v>22</v>
      </c>
      <c r="B100">
        <v>10572</v>
      </c>
      <c r="C100">
        <v>1.4790000000000001E-3</v>
      </c>
      <c r="D100">
        <v>0.99519999999999997</v>
      </c>
      <c r="E100">
        <v>0.99589659417316367</v>
      </c>
      <c r="F100">
        <v>242.7</v>
      </c>
      <c r="G100">
        <v>18.685017840388898</v>
      </c>
      <c r="H100" s="6"/>
      <c r="J100" s="9"/>
    </row>
    <row r="101" spans="1:10" ht="15" x14ac:dyDescent="0.25">
      <c r="A101">
        <v>23</v>
      </c>
      <c r="B101">
        <v>10248</v>
      </c>
      <c r="C101">
        <v>1.0629999999999999E-3</v>
      </c>
      <c r="D101">
        <v>0.99660000000000004</v>
      </c>
      <c r="E101">
        <v>0.99716874292185731</v>
      </c>
      <c r="F101">
        <v>352.2</v>
      </c>
      <c r="G101">
        <v>20.180815093725599</v>
      </c>
      <c r="H101" s="6"/>
      <c r="J101" s="9"/>
    </row>
    <row r="102" spans="1:10" ht="15" x14ac:dyDescent="0.25">
      <c r="A102">
        <v>24</v>
      </c>
      <c r="B102">
        <v>9915</v>
      </c>
      <c r="C102">
        <v>7.5100000000000004E-4</v>
      </c>
      <c r="D102">
        <v>0.99770000000000003</v>
      </c>
      <c r="E102">
        <v>0.99807581296902059</v>
      </c>
      <c r="F102">
        <v>518.70000000000005</v>
      </c>
      <c r="G102">
        <v>21.4003236186789</v>
      </c>
      <c r="H102" s="6"/>
      <c r="J102" s="9"/>
    </row>
    <row r="103" spans="1:10" ht="15" x14ac:dyDescent="0.25">
      <c r="A103">
        <v>25</v>
      </c>
      <c r="B103">
        <v>9576</v>
      </c>
      <c r="C103">
        <v>5.2209999999999995E-4</v>
      </c>
      <c r="D103">
        <v>0.99850000000000005</v>
      </c>
      <c r="E103">
        <v>0.99871283305444714</v>
      </c>
      <c r="F103">
        <v>775.9</v>
      </c>
      <c r="G103">
        <v>22.346669909218399</v>
      </c>
      <c r="H103" s="6"/>
      <c r="J103" s="9"/>
    </row>
    <row r="104" spans="1:10" ht="15" x14ac:dyDescent="0.25">
      <c r="A104">
        <v>26</v>
      </c>
      <c r="B104">
        <v>9230</v>
      </c>
      <c r="C104">
        <v>3.569E-4</v>
      </c>
      <c r="D104">
        <v>0.999</v>
      </c>
      <c r="E104">
        <v>0.99915254237288131</v>
      </c>
      <c r="F104">
        <v>1179</v>
      </c>
      <c r="G104">
        <v>23.0496038730377</v>
      </c>
      <c r="H104" s="6"/>
      <c r="J104" s="9"/>
    </row>
    <row r="105" spans="1:10" ht="15" x14ac:dyDescent="0.25">
      <c r="A105">
        <v>27</v>
      </c>
      <c r="B105">
        <v>8880</v>
      </c>
      <c r="C105">
        <v>2.399E-4</v>
      </c>
      <c r="D105">
        <v>0.99929999999999997</v>
      </c>
      <c r="E105">
        <v>0.99945085118067001</v>
      </c>
      <c r="F105">
        <v>1820</v>
      </c>
      <c r="G105">
        <v>23.552200179538701</v>
      </c>
      <c r="H105" s="6"/>
      <c r="J105" s="9"/>
    </row>
    <row r="106" spans="1:10" ht="15" x14ac:dyDescent="0.25">
      <c r="A106">
        <v>28</v>
      </c>
      <c r="B106">
        <v>8525</v>
      </c>
      <c r="C106">
        <v>1.585E-4</v>
      </c>
      <c r="D106">
        <v>0.99960000000000004</v>
      </c>
      <c r="E106">
        <v>0.99965010496850948</v>
      </c>
      <c r="F106">
        <v>2857</v>
      </c>
      <c r="G106">
        <v>23.899851249368599</v>
      </c>
      <c r="H106" s="6"/>
      <c r="J106" s="9"/>
    </row>
    <row r="107" spans="1:10" ht="15" x14ac:dyDescent="0.25">
      <c r="A107">
        <v>29</v>
      </c>
      <c r="B107">
        <v>8168</v>
      </c>
      <c r="C107">
        <v>1.0289999999999999E-4</v>
      </c>
      <c r="D107">
        <v>0.99970000000000003</v>
      </c>
      <c r="E107">
        <v>0.99978079789565977</v>
      </c>
      <c r="F107">
        <v>4561</v>
      </c>
      <c r="G107">
        <v>24.133453120404699</v>
      </c>
      <c r="H107" s="6"/>
      <c r="J107" s="9"/>
    </row>
    <row r="108" spans="1:10" ht="15" x14ac:dyDescent="0.25">
      <c r="A108">
        <v>30</v>
      </c>
      <c r="B108">
        <v>7808</v>
      </c>
      <c r="C108" s="8">
        <v>6.5580000000000006E-5</v>
      </c>
      <c r="D108">
        <v>0.99980000000000002</v>
      </c>
      <c r="E108">
        <v>0.9998649925745916</v>
      </c>
      <c r="F108">
        <v>7406</v>
      </c>
      <c r="G108">
        <v>24.286416923158502</v>
      </c>
      <c r="H108" s="6"/>
      <c r="J108" s="9"/>
    </row>
    <row r="109" spans="1:10" ht="15" x14ac:dyDescent="0.25">
      <c r="A109">
        <v>31</v>
      </c>
      <c r="B109">
        <v>7448</v>
      </c>
      <c r="C109" s="8">
        <v>4.1060000000000003E-5</v>
      </c>
      <c r="D109">
        <v>0.99990000000000001</v>
      </c>
      <c r="E109">
        <v>0.99991830732783271</v>
      </c>
      <c r="F109">
        <v>12240</v>
      </c>
      <c r="G109">
        <v>24.3842460154527</v>
      </c>
      <c r="H109" s="6"/>
      <c r="J109" s="9"/>
    </row>
    <row r="110" spans="1:10" ht="15" x14ac:dyDescent="0.25">
      <c r="A110">
        <v>32</v>
      </c>
      <c r="B110">
        <v>7087</v>
      </c>
      <c r="C110" s="8">
        <v>2.5230000000000001E-5</v>
      </c>
      <c r="D110">
        <v>0.99990000000000001</v>
      </c>
      <c r="E110">
        <v>0.99995145866705504</v>
      </c>
      <c r="F110">
        <v>20600</v>
      </c>
      <c r="G110">
        <v>24.445450083325898</v>
      </c>
      <c r="H110" s="6"/>
      <c r="J110" s="9"/>
    </row>
    <row r="111" spans="1:10" ht="15" x14ac:dyDescent="0.25">
      <c r="A111">
        <v>33</v>
      </c>
      <c r="B111">
        <v>6728</v>
      </c>
      <c r="C111" s="8">
        <v>1.521E-5</v>
      </c>
      <c r="D111">
        <v>1</v>
      </c>
      <c r="E111">
        <v>0.99997168021296479</v>
      </c>
      <c r="F111">
        <v>35310</v>
      </c>
      <c r="G111">
        <v>24.482942040874899</v>
      </c>
      <c r="H111" s="6"/>
      <c r="J111" s="9"/>
    </row>
    <row r="112" spans="1:10" ht="15" x14ac:dyDescent="0.25">
      <c r="A112">
        <v>34</v>
      </c>
      <c r="B112">
        <v>6370</v>
      </c>
      <c r="C112" s="8">
        <v>8.9979999999999992E-6</v>
      </c>
      <c r="D112">
        <v>1</v>
      </c>
      <c r="E112">
        <v>0.99998379018009109</v>
      </c>
      <c r="F112">
        <v>61690</v>
      </c>
      <c r="G112">
        <v>24.505441029935199</v>
      </c>
      <c r="H112" s="6"/>
      <c r="J112" s="9"/>
    </row>
    <row r="113" spans="1:10" ht="15" x14ac:dyDescent="0.25">
      <c r="A113">
        <v>35</v>
      </c>
      <c r="B113">
        <v>6016</v>
      </c>
      <c r="C113" s="8">
        <v>5.2179999999999998E-6</v>
      </c>
      <c r="D113">
        <v>1</v>
      </c>
      <c r="E113">
        <v>0.9999909009017206</v>
      </c>
      <c r="F113">
        <v>109900</v>
      </c>
      <c r="G113">
        <v>24.518670314666299</v>
      </c>
      <c r="H113" s="6"/>
      <c r="J113" s="9"/>
    </row>
    <row r="114" spans="1:10" ht="15" x14ac:dyDescent="0.25">
      <c r="A114">
        <v>36</v>
      </c>
      <c r="B114">
        <v>5665</v>
      </c>
      <c r="C114" s="8">
        <v>2.965E-6</v>
      </c>
      <c r="D114">
        <v>1</v>
      </c>
      <c r="E114">
        <v>0.99999499000506009</v>
      </c>
      <c r="F114">
        <v>199600</v>
      </c>
      <c r="G114">
        <v>24.5262917852871</v>
      </c>
      <c r="H114" s="6"/>
      <c r="J114" s="9"/>
    </row>
    <row r="115" spans="1:10" ht="15" x14ac:dyDescent="0.25">
      <c r="A115">
        <v>37</v>
      </c>
      <c r="B115">
        <v>5320</v>
      </c>
      <c r="C115" s="8">
        <v>1.6509999999999999E-6</v>
      </c>
      <c r="D115">
        <v>1</v>
      </c>
      <c r="E115">
        <v>0.9999972965739482</v>
      </c>
      <c r="F115">
        <v>369900</v>
      </c>
      <c r="G115">
        <v>24.530592876748901</v>
      </c>
      <c r="H115" s="6"/>
      <c r="J115" s="9"/>
    </row>
    <row r="116" spans="1:10" ht="15" x14ac:dyDescent="0.25">
      <c r="A116">
        <v>38</v>
      </c>
      <c r="B116">
        <v>4980</v>
      </c>
      <c r="C116" s="8">
        <v>8.9960000000000004E-7</v>
      </c>
      <c r="D116">
        <v>1</v>
      </c>
      <c r="E116">
        <v>0.9999985718386577</v>
      </c>
      <c r="F116">
        <v>700200</v>
      </c>
      <c r="G116">
        <v>24.532969784660001</v>
      </c>
      <c r="H116" s="6"/>
      <c r="J116" s="9"/>
    </row>
    <row r="117" spans="1:10" ht="15" x14ac:dyDescent="0.25">
      <c r="A117">
        <v>39</v>
      </c>
      <c r="B117">
        <v>4648</v>
      </c>
      <c r="C117" s="8">
        <v>4.7970000000000004E-7</v>
      </c>
      <c r="D117">
        <v>1</v>
      </c>
      <c r="E117">
        <v>0.99999926144810825</v>
      </c>
      <c r="F117">
        <v>1354000</v>
      </c>
      <c r="G117">
        <v>24.534255537223299</v>
      </c>
      <c r="H117" s="6"/>
      <c r="J117" s="9"/>
    </row>
    <row r="118" spans="1:10" ht="15" x14ac:dyDescent="0.25">
      <c r="A118">
        <v>40</v>
      </c>
      <c r="B118">
        <v>4323</v>
      </c>
      <c r="C118" s="8">
        <v>2.502E-7</v>
      </c>
      <c r="D118">
        <v>1</v>
      </c>
      <c r="E118">
        <v>0.99999962630806194</v>
      </c>
      <c r="F118">
        <v>2676000</v>
      </c>
      <c r="G118">
        <v>24.534935995068398</v>
      </c>
      <c r="H118" s="6"/>
      <c r="J118" s="9"/>
    </row>
    <row r="119" spans="1:10" ht="15" x14ac:dyDescent="0.25">
      <c r="A119">
        <v>41</v>
      </c>
      <c r="B119">
        <v>4008</v>
      </c>
      <c r="C119" s="8">
        <v>1.275E-7</v>
      </c>
      <c r="D119">
        <v>1</v>
      </c>
      <c r="E119">
        <v>0.99999981522545911</v>
      </c>
      <c r="F119">
        <v>5412000</v>
      </c>
      <c r="G119">
        <v>24.5352881276288</v>
      </c>
      <c r="H119" s="6"/>
      <c r="J119" s="9"/>
    </row>
    <row r="120" spans="1:10" ht="15" x14ac:dyDescent="0.25">
      <c r="A120">
        <v>42</v>
      </c>
      <c r="B120">
        <v>3702</v>
      </c>
      <c r="C120" s="8">
        <v>6.3479999999999997E-8</v>
      </c>
      <c r="D120">
        <v>1</v>
      </c>
      <c r="E120">
        <v>0.99999991071429373</v>
      </c>
      <c r="F120">
        <v>11200000</v>
      </c>
      <c r="G120">
        <v>24.535466206437899</v>
      </c>
      <c r="H120" s="6"/>
      <c r="J120" s="9"/>
    </row>
    <row r="121" spans="1:10" ht="15" x14ac:dyDescent="0.25">
      <c r="A121">
        <v>43</v>
      </c>
      <c r="B121">
        <v>3408</v>
      </c>
      <c r="C121" s="8">
        <v>3.0850000000000002E-8</v>
      </c>
      <c r="D121">
        <v>1</v>
      </c>
      <c r="E121">
        <v>0.99999995789473861</v>
      </c>
      <c r="F121">
        <v>23750000</v>
      </c>
      <c r="G121">
        <v>24.535554156883499</v>
      </c>
      <c r="H121" s="6"/>
      <c r="J121" s="9"/>
    </row>
    <row r="122" spans="1:10" ht="15" x14ac:dyDescent="0.25">
      <c r="A122">
        <v>44</v>
      </c>
      <c r="B122">
        <v>3125</v>
      </c>
      <c r="C122" s="8">
        <v>1.462E-8</v>
      </c>
      <c r="D122">
        <v>1</v>
      </c>
      <c r="E122">
        <v>0.99999998062391049</v>
      </c>
      <c r="F122">
        <v>51610000</v>
      </c>
      <c r="G122">
        <v>24.535596548582198</v>
      </c>
      <c r="H122" s="6"/>
      <c r="J122" s="9"/>
    </row>
    <row r="123" spans="1:10" ht="15" x14ac:dyDescent="0.25">
      <c r="A123">
        <v>45</v>
      </c>
      <c r="B123">
        <v>2856</v>
      </c>
      <c r="C123" s="8">
        <v>6.7519999999999998E-9</v>
      </c>
      <c r="D123">
        <v>1</v>
      </c>
      <c r="E123">
        <v>0.99999999131190276</v>
      </c>
      <c r="F123">
        <v>115100000</v>
      </c>
      <c r="G123">
        <v>24.535616474372802</v>
      </c>
      <c r="H123" s="6"/>
      <c r="J123" s="9"/>
    </row>
    <row r="124" spans="1:10" ht="15" x14ac:dyDescent="0.25">
      <c r="A124">
        <v>46</v>
      </c>
      <c r="B124">
        <v>2600</v>
      </c>
      <c r="C124" s="8">
        <v>3.0359999999999999E-9</v>
      </c>
      <c r="D124">
        <v>1</v>
      </c>
      <c r="E124">
        <v>0.99999999620493363</v>
      </c>
      <c r="F124">
        <v>263500000</v>
      </c>
      <c r="G124">
        <v>24.535625600647201</v>
      </c>
      <c r="H124" s="6"/>
      <c r="J124" s="9"/>
    </row>
    <row r="125" spans="1:10" ht="15" x14ac:dyDescent="0.25">
      <c r="A125">
        <v>47</v>
      </c>
      <c r="B125">
        <v>2360</v>
      </c>
      <c r="C125" s="8">
        <v>1.328E-9</v>
      </c>
      <c r="D125">
        <v>1</v>
      </c>
      <c r="E125">
        <v>0.99999999838761688</v>
      </c>
      <c r="F125">
        <v>620200000</v>
      </c>
      <c r="G125">
        <v>24.535629670141201</v>
      </c>
      <c r="H125" s="6"/>
      <c r="J125" s="9"/>
    </row>
    <row r="126" spans="1:10" ht="15" x14ac:dyDescent="0.25">
      <c r="A126">
        <v>48</v>
      </c>
      <c r="B126">
        <v>2135</v>
      </c>
      <c r="C126" s="8">
        <v>5.6479999999999995E-10</v>
      </c>
      <c r="D126">
        <v>1</v>
      </c>
      <c r="E126">
        <v>0.99999999933422101</v>
      </c>
      <c r="F126">
        <v>1502000000</v>
      </c>
      <c r="G126">
        <v>24.535631435178299</v>
      </c>
      <c r="H126" s="6"/>
      <c r="J126" s="9"/>
    </row>
    <row r="127" spans="1:10" ht="15" x14ac:dyDescent="0.25">
      <c r="A127">
        <v>49</v>
      </c>
      <c r="B127">
        <v>1925</v>
      </c>
      <c r="C127" s="8">
        <v>2.331E-10</v>
      </c>
      <c r="D127">
        <v>1</v>
      </c>
      <c r="E127">
        <v>0.99999999973297726</v>
      </c>
      <c r="F127">
        <v>3745000000</v>
      </c>
      <c r="G127">
        <v>24.535632179055298</v>
      </c>
      <c r="H127" s="6"/>
      <c r="J127" s="9"/>
    </row>
    <row r="128" spans="1:10" ht="15" x14ac:dyDescent="0.25">
      <c r="A128">
        <v>50</v>
      </c>
      <c r="B128">
        <v>1729</v>
      </c>
      <c r="C128" s="8">
        <v>9.3289999999999995E-11</v>
      </c>
      <c r="D128">
        <v>1</v>
      </c>
      <c r="E128">
        <v>0.99999999989617938</v>
      </c>
      <c r="F128">
        <v>9632000000</v>
      </c>
      <c r="G128">
        <v>24.535632483364701</v>
      </c>
      <c r="H128" s="6"/>
      <c r="J128" s="9"/>
    </row>
    <row r="129" spans="1:10" ht="15" x14ac:dyDescent="0.25">
      <c r="A129">
        <v>51</v>
      </c>
      <c r="B129">
        <v>1547</v>
      </c>
      <c r="C129" s="8">
        <v>3.6160000000000001E-11</v>
      </c>
      <c r="D129">
        <v>1</v>
      </c>
      <c r="E129">
        <v>0.99999999996090694</v>
      </c>
      <c r="F129">
        <v>25580000000</v>
      </c>
      <c r="G129">
        <v>24.5356326040603</v>
      </c>
      <c r="H129" s="6"/>
      <c r="J129" s="9"/>
    </row>
    <row r="130" spans="1:10" ht="15" x14ac:dyDescent="0.25">
      <c r="A130">
        <v>52</v>
      </c>
      <c r="B130">
        <v>1378</v>
      </c>
      <c r="C130" s="8">
        <v>1.356E-11</v>
      </c>
      <c r="D130">
        <v>1</v>
      </c>
      <c r="E130">
        <v>0.99999999998575906</v>
      </c>
      <c r="F130">
        <v>70220000000</v>
      </c>
      <c r="G130">
        <v>24.535632650414101</v>
      </c>
      <c r="H130" s="6"/>
      <c r="J130" s="9"/>
    </row>
    <row r="131" spans="1:10" ht="15" x14ac:dyDescent="0.25">
      <c r="A131">
        <v>53</v>
      </c>
      <c r="B131">
        <v>1222</v>
      </c>
      <c r="C131" s="8">
        <v>4.9079999999999997E-12</v>
      </c>
      <c r="D131">
        <v>1</v>
      </c>
      <c r="E131">
        <v>0.99999999999499001</v>
      </c>
      <c r="F131">
        <v>199600000000</v>
      </c>
      <c r="G131">
        <v>24.5356326676288</v>
      </c>
      <c r="H131" s="6"/>
      <c r="J131" s="9"/>
    </row>
    <row r="132" spans="1:10" ht="15" x14ac:dyDescent="0.25">
      <c r="A132">
        <v>54</v>
      </c>
      <c r="B132">
        <v>1078</v>
      </c>
      <c r="C132" s="8">
        <v>1.7130000000000001E-12</v>
      </c>
      <c r="D132">
        <v>1</v>
      </c>
      <c r="E132">
        <v>0.99999999999830136</v>
      </c>
      <c r="F132">
        <v>588700000000</v>
      </c>
      <c r="G132">
        <v>24.535632673801899</v>
      </c>
      <c r="H132" s="6"/>
      <c r="J132" s="9"/>
    </row>
    <row r="133" spans="1:10" ht="15" x14ac:dyDescent="0.25">
      <c r="A133">
        <v>55</v>
      </c>
      <c r="B133">
        <v>946</v>
      </c>
      <c r="C133" s="8">
        <v>5.7550000000000002E-13</v>
      </c>
      <c r="D133">
        <v>1</v>
      </c>
      <c r="E133">
        <v>0.99999999999944567</v>
      </c>
      <c r="F133">
        <v>1804000000000</v>
      </c>
      <c r="G133">
        <v>24.535632675935599</v>
      </c>
      <c r="H133" s="6"/>
      <c r="J133" s="9"/>
    </row>
    <row r="134" spans="1:10" ht="15" x14ac:dyDescent="0.25">
      <c r="A134">
        <v>56</v>
      </c>
      <c r="B134">
        <v>825</v>
      </c>
      <c r="C134" s="8">
        <v>1.8570000000000001E-13</v>
      </c>
      <c r="D134">
        <v>1</v>
      </c>
      <c r="E134">
        <v>0.99999999999982614</v>
      </c>
      <c r="F134">
        <v>5753000000000</v>
      </c>
      <c r="G134">
        <v>24.535632676645299</v>
      </c>
      <c r="H134" s="6"/>
      <c r="J134" s="9"/>
    </row>
    <row r="135" spans="1:10" ht="15" x14ac:dyDescent="0.25">
      <c r="A135">
        <v>57</v>
      </c>
      <c r="B135">
        <v>715</v>
      </c>
      <c r="C135" s="8">
        <v>5.7449999999999998E-14</v>
      </c>
      <c r="D135">
        <v>1</v>
      </c>
      <c r="E135">
        <v>0.99999999999994782</v>
      </c>
      <c r="F135">
        <v>19150000000000</v>
      </c>
      <c r="G135">
        <v>24.5356326768723</v>
      </c>
      <c r="H135" s="6"/>
      <c r="J135" s="9"/>
    </row>
    <row r="136" spans="1:10" ht="15" x14ac:dyDescent="0.25">
      <c r="A136">
        <v>58</v>
      </c>
      <c r="B136">
        <v>615</v>
      </c>
      <c r="C136" s="8">
        <v>1.6989999999999999E-14</v>
      </c>
      <c r="D136">
        <v>1</v>
      </c>
      <c r="E136">
        <v>0.99999999999998501</v>
      </c>
      <c r="F136">
        <v>66650000000000</v>
      </c>
      <c r="G136">
        <v>24.5356326769415</v>
      </c>
      <c r="H136" s="6"/>
      <c r="J136" s="9"/>
    </row>
    <row r="137" spans="1:10" ht="15" x14ac:dyDescent="0.25">
      <c r="A137">
        <v>59</v>
      </c>
      <c r="B137">
        <v>525</v>
      </c>
      <c r="C137" s="8">
        <v>4.7940000000000002E-15</v>
      </c>
      <c r="D137">
        <v>1</v>
      </c>
      <c r="E137">
        <v>0.99999999999999589</v>
      </c>
      <c r="F137">
        <v>243300000000000</v>
      </c>
      <c r="G137">
        <v>24.5356326769618</v>
      </c>
      <c r="H137" s="6"/>
      <c r="J137" s="9"/>
    </row>
    <row r="138" spans="1:10" ht="15" x14ac:dyDescent="0.25">
      <c r="A138">
        <v>60</v>
      </c>
      <c r="B138">
        <v>444</v>
      </c>
      <c r="C138" s="8">
        <v>1.286E-15</v>
      </c>
      <c r="D138">
        <v>1</v>
      </c>
      <c r="E138">
        <v>0.99999999999999889</v>
      </c>
      <c r="F138">
        <v>934300000000000</v>
      </c>
      <c r="G138">
        <v>24.535632676967499</v>
      </c>
      <c r="H138" s="6"/>
      <c r="J138" s="9"/>
    </row>
    <row r="139" spans="1:10" ht="15" x14ac:dyDescent="0.25">
      <c r="A139">
        <v>61</v>
      </c>
      <c r="B139">
        <v>372</v>
      </c>
      <c r="C139" s="8">
        <v>3.2680000000000001E-16</v>
      </c>
      <c r="D139">
        <v>1</v>
      </c>
      <c r="E139">
        <v>0.99999999999999978</v>
      </c>
      <c r="F139">
        <v>3787000000000000</v>
      </c>
      <c r="G139">
        <v>24.535632676969101</v>
      </c>
      <c r="H139" s="6"/>
      <c r="J139" s="9"/>
    </row>
    <row r="140" spans="1:10" ht="15" x14ac:dyDescent="0.25">
      <c r="A140">
        <v>62</v>
      </c>
      <c r="B140">
        <v>308</v>
      </c>
      <c r="C140" s="8">
        <v>7.8380000000000004E-17</v>
      </c>
      <c r="D140">
        <v>1</v>
      </c>
      <c r="E140">
        <v>1</v>
      </c>
      <c r="F140" s="8">
        <v>1.627E+16</v>
      </c>
      <c r="G140">
        <v>24.5356326769693</v>
      </c>
      <c r="H140" s="6"/>
      <c r="J140" s="9"/>
    </row>
    <row r="141" spans="1:10" ht="15" x14ac:dyDescent="0.25">
      <c r="A141">
        <v>63</v>
      </c>
      <c r="B141">
        <v>252</v>
      </c>
      <c r="C141" s="8">
        <v>1.7669999999999999E-17</v>
      </c>
      <c r="D141">
        <v>1</v>
      </c>
      <c r="E141">
        <v>1</v>
      </c>
      <c r="F141" s="8">
        <v>7.44E+16</v>
      </c>
      <c r="G141">
        <v>24.538943555058498</v>
      </c>
      <c r="H141" s="6"/>
      <c r="J141" s="9"/>
    </row>
    <row r="142" spans="1:10" ht="15" x14ac:dyDescent="0.25">
      <c r="A142">
        <v>64</v>
      </c>
      <c r="B142">
        <v>203</v>
      </c>
      <c r="C142" s="8">
        <v>3.7219999999999999E-18</v>
      </c>
      <c r="D142">
        <v>1</v>
      </c>
      <c r="E142">
        <v>1</v>
      </c>
      <c r="F142" s="8">
        <v>3.641E+17</v>
      </c>
      <c r="G142">
        <v>24.538943555058498</v>
      </c>
      <c r="H142" s="6"/>
      <c r="J142" s="9"/>
    </row>
    <row r="143" spans="1:10" ht="15" x14ac:dyDescent="0.25">
      <c r="A143">
        <v>65</v>
      </c>
      <c r="B143">
        <v>161</v>
      </c>
      <c r="C143" s="8">
        <v>7.2840000000000001E-19</v>
      </c>
      <c r="D143">
        <v>1</v>
      </c>
      <c r="E143">
        <v>1</v>
      </c>
      <c r="F143" s="8">
        <v>1.919E+18</v>
      </c>
      <c r="G143">
        <v>24.538943555058498</v>
      </c>
      <c r="H143" s="6"/>
      <c r="J143" s="9"/>
    </row>
    <row r="144" spans="1:10" ht="15" x14ac:dyDescent="0.25">
      <c r="A144">
        <v>66</v>
      </c>
      <c r="B144">
        <v>125</v>
      </c>
      <c r="C144" s="8">
        <v>1.3150000000000001E-19</v>
      </c>
      <c r="D144">
        <v>1</v>
      </c>
      <c r="E144">
        <v>1</v>
      </c>
      <c r="F144" s="8">
        <v>1.097E+19</v>
      </c>
      <c r="G144">
        <v>24.538943555058498</v>
      </c>
      <c r="H144" s="6"/>
      <c r="J144" s="9"/>
    </row>
    <row r="145" spans="1:10" ht="15" x14ac:dyDescent="0.25">
      <c r="A145">
        <v>67</v>
      </c>
      <c r="B145">
        <v>95</v>
      </c>
      <c r="C145" s="8">
        <v>2.168E-20</v>
      </c>
      <c r="D145">
        <v>1</v>
      </c>
      <c r="E145">
        <v>1</v>
      </c>
      <c r="F145" s="8">
        <v>6.871E+19</v>
      </c>
      <c r="G145">
        <v>24.538943555058498</v>
      </c>
      <c r="H145" s="6"/>
      <c r="J145" s="9"/>
    </row>
    <row r="146" spans="1:10" ht="15" x14ac:dyDescent="0.25">
      <c r="A146">
        <v>68</v>
      </c>
      <c r="B146">
        <v>70</v>
      </c>
      <c r="C146" s="8">
        <v>3.2300000000000002E-21</v>
      </c>
      <c r="D146">
        <v>1</v>
      </c>
      <c r="E146">
        <v>1</v>
      </c>
      <c r="F146" s="8">
        <v>4.764E+20</v>
      </c>
      <c r="G146">
        <v>24.538943555058498</v>
      </c>
      <c r="H146" s="6"/>
      <c r="J146" s="9"/>
    </row>
    <row r="147" spans="1:10" ht="15" x14ac:dyDescent="0.25">
      <c r="A147">
        <v>69</v>
      </c>
      <c r="B147">
        <v>50</v>
      </c>
      <c r="C147" s="8">
        <v>4.2869999999999996E-22</v>
      </c>
      <c r="D147">
        <v>1</v>
      </c>
      <c r="E147">
        <v>1</v>
      </c>
      <c r="F147" s="8">
        <v>3.7110000000000003E+21</v>
      </c>
      <c r="G147">
        <v>24.538943555058498</v>
      </c>
      <c r="H147" s="6"/>
      <c r="J147" s="9"/>
    </row>
    <row r="148" spans="1:10" ht="15" x14ac:dyDescent="0.25">
      <c r="A148">
        <v>70</v>
      </c>
      <c r="B148">
        <v>34</v>
      </c>
      <c r="C148" s="8">
        <v>4.9730000000000001E-23</v>
      </c>
      <c r="D148">
        <v>1</v>
      </c>
      <c r="E148">
        <v>1</v>
      </c>
      <c r="F148" s="8">
        <v>3.3109999999999998E+22</v>
      </c>
      <c r="G148">
        <v>24.538943555058498</v>
      </c>
      <c r="H148" s="6"/>
      <c r="J148" s="9"/>
    </row>
    <row r="149" spans="1:10" ht="15" x14ac:dyDescent="0.25">
      <c r="A149">
        <v>71</v>
      </c>
      <c r="B149">
        <v>22</v>
      </c>
      <c r="C149" s="8">
        <v>4.9109999999999999E-24</v>
      </c>
      <c r="D149">
        <v>1</v>
      </c>
      <c r="E149">
        <v>1</v>
      </c>
      <c r="F149" s="8">
        <v>3.4740000000000001E+23</v>
      </c>
      <c r="G149">
        <v>24.538943555058498</v>
      </c>
      <c r="H149" s="6"/>
      <c r="J149" s="9"/>
    </row>
    <row r="150" spans="1:10" ht="15" x14ac:dyDescent="0.25">
      <c r="A150">
        <v>72</v>
      </c>
      <c r="B150">
        <v>13</v>
      </c>
      <c r="C150" s="8">
        <v>3.9740000000000002E-25</v>
      </c>
      <c r="D150">
        <v>1</v>
      </c>
      <c r="E150">
        <v>1</v>
      </c>
      <c r="F150" s="8">
        <v>4.4540000000000002E+24</v>
      </c>
      <c r="G150">
        <v>24.538943555058498</v>
      </c>
      <c r="H150" s="6"/>
      <c r="J150" s="9"/>
    </row>
    <row r="151" spans="1:10" ht="15" x14ac:dyDescent="0.25">
      <c r="A151">
        <v>73</v>
      </c>
      <c r="B151">
        <v>7</v>
      </c>
      <c r="C151" s="8">
        <v>2.4769999999999999E-26</v>
      </c>
      <c r="D151">
        <v>1</v>
      </c>
      <c r="E151">
        <v>1</v>
      </c>
      <c r="F151" s="8">
        <v>7.4240000000000003E+25</v>
      </c>
      <c r="G151">
        <v>24.538943555058498</v>
      </c>
      <c r="H151" s="6"/>
      <c r="J151" s="9"/>
    </row>
    <row r="152" spans="1:10" ht="15" x14ac:dyDescent="0.25">
      <c r="A152">
        <v>74</v>
      </c>
      <c r="B152">
        <v>3</v>
      </c>
      <c r="C152" s="8">
        <v>1.0619999999999999E-27</v>
      </c>
      <c r="D152">
        <v>1</v>
      </c>
      <c r="E152">
        <v>1</v>
      </c>
      <c r="F152" s="8">
        <v>1.804E+27</v>
      </c>
      <c r="G152">
        <v>24.538943555058498</v>
      </c>
      <c r="H152" s="6"/>
      <c r="J152" s="9"/>
    </row>
    <row r="153" spans="1:10" ht="15" x14ac:dyDescent="0.25">
      <c r="A153">
        <v>75</v>
      </c>
      <c r="B153">
        <v>1</v>
      </c>
      <c r="C153" s="8">
        <v>2.3589999999999999E-29</v>
      </c>
      <c r="D153">
        <v>1</v>
      </c>
      <c r="E153">
        <v>1</v>
      </c>
      <c r="F153" s="8">
        <v>4.2390000000000004E+28</v>
      </c>
      <c r="G153">
        <v>24.538943555058498</v>
      </c>
      <c r="H153" s="6"/>
      <c r="J153" s="9"/>
    </row>
    <row r="154" spans="1:10" x14ac:dyDescent="0.2">
      <c r="A154" s="6"/>
      <c r="B154" s="6"/>
      <c r="C154" s="6"/>
      <c r="D154" s="6"/>
      <c r="E154" s="6"/>
      <c r="F154" s="6"/>
      <c r="G154" s="6"/>
      <c r="H154" s="6"/>
    </row>
  </sheetData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DAF8-FD4D-45A3-80AA-25ADFC4E5CF7}">
  <dimension ref="A1:N54"/>
  <sheetViews>
    <sheetView zoomScale="85" zoomScaleNormal="85" workbookViewId="0">
      <selection activeCell="S13" sqref="S13"/>
    </sheetView>
  </sheetViews>
  <sheetFormatPr defaultRowHeight="12.75" x14ac:dyDescent="0.2"/>
  <cols>
    <col min="1" max="1" width="6.7109375" style="4" bestFit="1" customWidth="1"/>
    <col min="2" max="2" width="6" style="4" bestFit="1" customWidth="1"/>
    <col min="3" max="4" width="10.28515625" style="4" bestFit="1" customWidth="1"/>
    <col min="5" max="5" width="12.28515625" style="4" bestFit="1" customWidth="1"/>
    <col min="6" max="7" width="11.28515625" style="4" bestFit="1" customWidth="1"/>
    <col min="8" max="10" width="12.28515625" style="4" bestFit="1" customWidth="1"/>
    <col min="11" max="13" width="15" style="4" bestFit="1" customWidth="1"/>
    <col min="14" max="14" width="3.7109375" style="4" customWidth="1"/>
    <col min="15" max="16384" width="9.140625" style="4"/>
  </cols>
  <sheetData>
    <row r="1" spans="1:14" x14ac:dyDescent="0.2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5</v>
      </c>
      <c r="G2" s="5" t="s">
        <v>17</v>
      </c>
      <c r="H2" s="5" t="s">
        <v>18</v>
      </c>
      <c r="I2" s="5" t="s">
        <v>19</v>
      </c>
      <c r="J2" s="5" t="s">
        <v>16</v>
      </c>
      <c r="K2" s="5" t="s">
        <v>20</v>
      </c>
      <c r="L2" s="5" t="s">
        <v>21</v>
      </c>
      <c r="M2" s="5" t="s">
        <v>22</v>
      </c>
      <c r="N2" s="6"/>
    </row>
    <row r="3" spans="1:14" ht="15" x14ac:dyDescent="0.25">
      <c r="A3">
        <v>-25</v>
      </c>
      <c r="B3">
        <v>1</v>
      </c>
      <c r="C3" s="8">
        <v>2.8679999999999998E-10</v>
      </c>
      <c r="D3" s="8">
        <v>2.8679999999999998E-10</v>
      </c>
      <c r="E3" s="8">
        <v>2.8677948904487494E-10</v>
      </c>
      <c r="F3">
        <v>3487000000</v>
      </c>
      <c r="G3">
        <v>59050</v>
      </c>
      <c r="H3">
        <v>1516</v>
      </c>
      <c r="I3">
        <v>243</v>
      </c>
      <c r="J3">
        <v>7.8453958031364097</v>
      </c>
      <c r="K3">
        <v>7.8419429578265998</v>
      </c>
      <c r="L3">
        <v>7.7131456080392402</v>
      </c>
      <c r="M3">
        <v>7.0871048114453403</v>
      </c>
      <c r="N3" s="6"/>
    </row>
    <row r="4" spans="1:14" ht="15" x14ac:dyDescent="0.25">
      <c r="A4">
        <v>-24</v>
      </c>
      <c r="B4">
        <v>3</v>
      </c>
      <c r="C4" s="8">
        <v>4.3020000000000002E-9</v>
      </c>
      <c r="D4" s="8">
        <v>4.5889999999999998E-9</v>
      </c>
      <c r="E4" s="8">
        <v>2.4378351559661837E-9</v>
      </c>
      <c r="F4">
        <v>410200000</v>
      </c>
      <c r="G4">
        <v>20250</v>
      </c>
      <c r="H4">
        <v>743</v>
      </c>
      <c r="I4">
        <v>142.30000000000001</v>
      </c>
      <c r="J4">
        <v>7.8453953643791197</v>
      </c>
      <c r="K4">
        <v>7.8353374831254898</v>
      </c>
      <c r="L4">
        <v>7.5801497182786104</v>
      </c>
      <c r="M4">
        <v>6.6335017959475397</v>
      </c>
      <c r="N4" s="6"/>
    </row>
    <row r="5" spans="1:14" ht="15" x14ac:dyDescent="0.25">
      <c r="A5">
        <v>-23</v>
      </c>
      <c r="B5">
        <v>7</v>
      </c>
      <c r="C5" s="8">
        <v>3.585E-8</v>
      </c>
      <c r="D5" s="8">
        <v>4.0439999999999997E-8</v>
      </c>
      <c r="E5" s="8">
        <v>2.2512381292472128E-8</v>
      </c>
      <c r="F5">
        <v>44420000</v>
      </c>
      <c r="G5">
        <v>6665</v>
      </c>
      <c r="H5">
        <v>354.1</v>
      </c>
      <c r="I5">
        <v>81.64</v>
      </c>
      <c r="J5">
        <v>7.8453912693128904</v>
      </c>
      <c r="K5">
        <v>7.8149085203460897</v>
      </c>
      <c r="L5">
        <v>7.3088149893408296</v>
      </c>
      <c r="M5">
        <v>5.9503258804500403</v>
      </c>
      <c r="N5" s="6"/>
    </row>
    <row r="6" spans="1:14" ht="15" x14ac:dyDescent="0.25">
      <c r="A6">
        <v>-22</v>
      </c>
      <c r="B6">
        <v>13</v>
      </c>
      <c r="C6" s="8">
        <v>2.1220000000000001E-7</v>
      </c>
      <c r="D6" s="8">
        <v>2.5269999999999998E-7</v>
      </c>
      <c r="E6" s="8">
        <v>1.4656307389948608E-7</v>
      </c>
      <c r="F6">
        <v>6823000</v>
      </c>
      <c r="G6">
        <v>2612</v>
      </c>
      <c r="H6">
        <v>189.7</v>
      </c>
      <c r="I6">
        <v>51.11</v>
      </c>
      <c r="J6">
        <v>7.84536596773557</v>
      </c>
      <c r="K6">
        <v>7.7680770982156897</v>
      </c>
      <c r="L6">
        <v>6.8996028058487999</v>
      </c>
      <c r="M6">
        <v>5.2000604225374802</v>
      </c>
      <c r="N6" s="6"/>
    </row>
    <row r="7" spans="1:14" ht="15" x14ac:dyDescent="0.25">
      <c r="A7">
        <v>-21</v>
      </c>
      <c r="B7">
        <v>22</v>
      </c>
      <c r="C7" s="8">
        <v>9.8950000000000001E-7</v>
      </c>
      <c r="D7" s="8">
        <v>1.2419999999999999E-6</v>
      </c>
      <c r="E7" s="8">
        <v>7.4738359689963119E-7</v>
      </c>
      <c r="F7">
        <v>1338000</v>
      </c>
      <c r="G7">
        <v>1157</v>
      </c>
      <c r="H7">
        <v>110.2</v>
      </c>
      <c r="I7">
        <v>34.01</v>
      </c>
      <c r="J7">
        <v>7.8452434107039899</v>
      </c>
      <c r="K7">
        <v>7.6729274365841302</v>
      </c>
      <c r="L7">
        <v>6.3476547498869103</v>
      </c>
      <c r="M7">
        <v>5.0637050411565996</v>
      </c>
      <c r="N7" s="6"/>
    </row>
    <row r="8" spans="1:14" ht="15" x14ac:dyDescent="0.25">
      <c r="A8">
        <v>-20</v>
      </c>
      <c r="B8">
        <v>34</v>
      </c>
      <c r="C8" s="8">
        <v>3.8369999999999999E-6</v>
      </c>
      <c r="D8" s="8">
        <v>5.079E-6</v>
      </c>
      <c r="E8" s="8">
        <v>3.1605462688100161E-6</v>
      </c>
      <c r="F8">
        <v>316400</v>
      </c>
      <c r="G8">
        <v>562.5</v>
      </c>
      <c r="H8">
        <v>68.14</v>
      </c>
      <c r="I8">
        <v>23.72</v>
      </c>
      <c r="J8">
        <v>7.8447512285569596</v>
      </c>
      <c r="K8">
        <v>7.4987833871633898</v>
      </c>
      <c r="L8">
        <v>5.6786602471476701</v>
      </c>
      <c r="M8">
        <v>4.6412993822411597</v>
      </c>
      <c r="N8" s="6"/>
    </row>
    <row r="9" spans="1:14" ht="15" x14ac:dyDescent="0.25">
      <c r="A9">
        <v>-19</v>
      </c>
      <c r="B9">
        <v>50</v>
      </c>
      <c r="C9" s="8">
        <v>1.2809999999999999E-5</v>
      </c>
      <c r="D9" s="8">
        <v>1.789E-5</v>
      </c>
      <c r="E9" s="8">
        <v>1.1484880155232524E-5</v>
      </c>
      <c r="F9">
        <v>87070</v>
      </c>
      <c r="G9">
        <v>295.10000000000002</v>
      </c>
      <c r="H9">
        <v>44.32</v>
      </c>
      <c r="I9">
        <v>17.18</v>
      </c>
      <c r="J9">
        <v>7.8430538871308197</v>
      </c>
      <c r="K9">
        <v>7.2100994380200101</v>
      </c>
      <c r="L9">
        <v>5.6313598781250302</v>
      </c>
      <c r="M9">
        <v>3.8707274389943298</v>
      </c>
      <c r="N9" s="6"/>
    </row>
    <row r="10" spans="1:14" ht="15" x14ac:dyDescent="0.25">
      <c r="A10">
        <v>-18</v>
      </c>
      <c r="B10">
        <v>70</v>
      </c>
      <c r="C10" s="8">
        <v>3.7719999999999998E-5</v>
      </c>
      <c r="D10" s="8">
        <v>5.5609999999999998E-5</v>
      </c>
      <c r="E10" s="8">
        <v>3.6749843813188576E-5</v>
      </c>
      <c r="F10">
        <v>27210</v>
      </c>
      <c r="G10">
        <v>165</v>
      </c>
      <c r="H10">
        <v>30.08</v>
      </c>
      <c r="I10">
        <v>12.84</v>
      </c>
      <c r="J10">
        <v>7.8379062088340898</v>
      </c>
      <c r="K10">
        <v>6.7771640986256196</v>
      </c>
      <c r="L10">
        <v>4.7921885246673597</v>
      </c>
      <c r="M10">
        <v>3.4194855281702101</v>
      </c>
      <c r="N10" s="6"/>
    </row>
    <row r="11" spans="1:14" ht="15" x14ac:dyDescent="0.25">
      <c r="A11">
        <v>-17</v>
      </c>
      <c r="B11">
        <v>95</v>
      </c>
      <c r="C11" s="8">
        <v>9.9649999999999996E-5</v>
      </c>
      <c r="D11">
        <v>1.552E-4</v>
      </c>
      <c r="E11">
        <v>1.0544074230278699E-4</v>
      </c>
      <c r="F11">
        <v>9483</v>
      </c>
      <c r="G11">
        <v>97.38</v>
      </c>
      <c r="H11">
        <v>21.17</v>
      </c>
      <c r="I11">
        <v>9.8680000000000003</v>
      </c>
      <c r="J11">
        <v>7.8239443391861299</v>
      </c>
      <c r="K11">
        <v>6.1921293225359904</v>
      </c>
      <c r="L11">
        <v>4.3661523929463897</v>
      </c>
      <c r="M11">
        <v>2.9797461594893102</v>
      </c>
      <c r="N11" s="6"/>
    </row>
    <row r="12" spans="1:14" ht="15" x14ac:dyDescent="0.25">
      <c r="A12">
        <v>-16</v>
      </c>
      <c r="B12">
        <v>125</v>
      </c>
      <c r="C12">
        <v>2.3929999999999999E-4</v>
      </c>
      <c r="D12">
        <v>3.9449999999999999E-4</v>
      </c>
      <c r="E12">
        <v>2.7495188342041565E-4</v>
      </c>
      <c r="F12">
        <v>3636</v>
      </c>
      <c r="G12">
        <v>60.3</v>
      </c>
      <c r="H12">
        <v>15.38</v>
      </c>
      <c r="I12">
        <v>7.7649999999999997</v>
      </c>
      <c r="J12">
        <v>7.7896882255214797</v>
      </c>
      <c r="K12">
        <v>5.4816708310952</v>
      </c>
      <c r="L12">
        <v>3.84330129615857</v>
      </c>
      <c r="M12">
        <v>2.5825140230235899</v>
      </c>
      <c r="N12" s="6"/>
    </row>
    <row r="13" spans="1:14" ht="15" x14ac:dyDescent="0.25">
      <c r="A13">
        <v>-15</v>
      </c>
      <c r="B13">
        <v>161</v>
      </c>
      <c r="C13">
        <v>5.2820000000000005E-4</v>
      </c>
      <c r="D13">
        <v>9.2230000000000003E-4</v>
      </c>
      <c r="E13">
        <v>6.5876152832677892E-4</v>
      </c>
      <c r="F13">
        <v>1517</v>
      </c>
      <c r="G13">
        <v>38.94</v>
      </c>
      <c r="H13">
        <v>11.49</v>
      </c>
      <c r="I13">
        <v>6.24</v>
      </c>
      <c r="J13">
        <v>7.7131618925063901</v>
      </c>
      <c r="K13">
        <v>5.35772891698553</v>
      </c>
      <c r="L13">
        <v>3.3192117047081702</v>
      </c>
      <c r="M13">
        <v>2.2376522488980899</v>
      </c>
      <c r="N13" s="6"/>
    </row>
    <row r="14" spans="1:14" ht="15" x14ac:dyDescent="0.25">
      <c r="A14">
        <v>-14</v>
      </c>
      <c r="B14">
        <v>200</v>
      </c>
      <c r="C14">
        <v>1.08E-3</v>
      </c>
      <c r="D14">
        <v>2.0010000000000002E-3</v>
      </c>
      <c r="E14">
        <v>1.4637002341920669E-3</v>
      </c>
      <c r="F14">
        <v>682.2</v>
      </c>
      <c r="G14">
        <v>26.12</v>
      </c>
      <c r="H14">
        <v>8.8030000000000008</v>
      </c>
      <c r="I14">
        <v>5.1109999999999998</v>
      </c>
      <c r="J14">
        <v>7.5573539412208897</v>
      </c>
      <c r="K14">
        <v>4.4775140069654302</v>
      </c>
      <c r="L14">
        <v>2.8403925164189401</v>
      </c>
      <c r="M14">
        <v>1.98303675755234</v>
      </c>
      <c r="N14" s="6"/>
    </row>
    <row r="15" spans="1:14" ht="15" x14ac:dyDescent="0.25">
      <c r="A15">
        <v>-13</v>
      </c>
      <c r="B15">
        <v>243</v>
      </c>
      <c r="C15">
        <v>2.0600000000000002E-3</v>
      </c>
      <c r="D15">
        <v>4.0540000000000003E-3</v>
      </c>
      <c r="E15">
        <v>3.0358227079538835E-3</v>
      </c>
      <c r="F15">
        <v>328.4</v>
      </c>
      <c r="G15">
        <v>18.12</v>
      </c>
      <c r="H15">
        <v>6.899</v>
      </c>
      <c r="I15">
        <v>4.2569999999999997</v>
      </c>
      <c r="J15">
        <v>7.2697717770831201</v>
      </c>
      <c r="K15">
        <v>3.9959379913914299</v>
      </c>
      <c r="L15">
        <v>2.4242675251255998</v>
      </c>
      <c r="M15">
        <v>1.72619671797129</v>
      </c>
      <c r="N15" s="6"/>
    </row>
    <row r="16" spans="1:14" ht="15" x14ac:dyDescent="0.25">
      <c r="A16">
        <v>-12</v>
      </c>
      <c r="B16">
        <v>287</v>
      </c>
      <c r="C16">
        <v>3.6849999999999999E-3</v>
      </c>
      <c r="D16">
        <v>7.7190000000000002E-3</v>
      </c>
      <c r="E16">
        <v>2.8352707683583778E-2</v>
      </c>
      <c r="F16">
        <v>34.270000000000003</v>
      </c>
      <c r="G16">
        <v>12.96</v>
      </c>
      <c r="H16">
        <v>5.5179999999999998</v>
      </c>
      <c r="I16">
        <v>3.6</v>
      </c>
      <c r="J16">
        <v>6.7941458575530804</v>
      </c>
      <c r="K16">
        <v>3.4407219078573501</v>
      </c>
      <c r="L16">
        <v>2.0725765644595602</v>
      </c>
      <c r="M16">
        <v>1.51271628393038</v>
      </c>
      <c r="N16" s="6"/>
    </row>
    <row r="17" spans="1:14" ht="15" x14ac:dyDescent="0.25">
      <c r="A17">
        <v>-11</v>
      </c>
      <c r="B17">
        <v>333</v>
      </c>
      <c r="C17">
        <v>6.2129999999999998E-3</v>
      </c>
      <c r="D17">
        <v>1.387E-2</v>
      </c>
      <c r="E17">
        <v>1.0883761427949445E-2</v>
      </c>
      <c r="F17">
        <v>90.88</v>
      </c>
      <c r="G17">
        <v>9.5329999999999995</v>
      </c>
      <c r="H17">
        <v>4.4960000000000004</v>
      </c>
      <c r="I17">
        <v>3.0880000000000001</v>
      </c>
      <c r="J17">
        <v>6.1001885431702902</v>
      </c>
      <c r="K17">
        <v>2.9057241592546501</v>
      </c>
      <c r="L17">
        <v>1.80886452805058</v>
      </c>
      <c r="M17">
        <v>1.3475650043302601</v>
      </c>
      <c r="N17" s="6"/>
    </row>
    <row r="18" spans="1:14" ht="15" x14ac:dyDescent="0.25">
      <c r="A18">
        <v>-10</v>
      </c>
      <c r="B18">
        <v>378</v>
      </c>
      <c r="C18">
        <v>9.9089999999999994E-3</v>
      </c>
      <c r="D18">
        <v>2.3640000000000001E-2</v>
      </c>
      <c r="E18">
        <v>1.8986140117714045E-2</v>
      </c>
      <c r="F18">
        <v>51.67</v>
      </c>
      <c r="G18">
        <v>7.1879999999999997</v>
      </c>
      <c r="H18">
        <v>3.7250000000000001</v>
      </c>
      <c r="I18">
        <v>2.681</v>
      </c>
      <c r="J18">
        <v>5.2190352140587901</v>
      </c>
      <c r="K18">
        <v>2.50381496872309</v>
      </c>
      <c r="L18">
        <v>1.55833005011379</v>
      </c>
      <c r="M18">
        <v>1.19578863220633</v>
      </c>
      <c r="N18" s="6"/>
    </row>
    <row r="19" spans="1:14" ht="15" x14ac:dyDescent="0.25">
      <c r="A19">
        <v>-9</v>
      </c>
      <c r="B19">
        <v>423</v>
      </c>
      <c r="C19">
        <v>1.4999999999999999E-2</v>
      </c>
      <c r="D19">
        <v>3.8300000000000001E-2</v>
      </c>
      <c r="E19">
        <v>3.1525851197982346E-2</v>
      </c>
      <c r="F19">
        <v>30.72</v>
      </c>
      <c r="G19">
        <v>5.5430000000000001</v>
      </c>
      <c r="H19">
        <v>3.1320000000000001</v>
      </c>
      <c r="I19">
        <v>2.3540000000000001</v>
      </c>
      <c r="J19">
        <v>4.8391139584475003</v>
      </c>
      <c r="K19">
        <v>2.0800972655393499</v>
      </c>
      <c r="L19">
        <v>1.36482467176841</v>
      </c>
      <c r="M19">
        <v>1.06864989237847</v>
      </c>
      <c r="N19" s="6"/>
    </row>
    <row r="20" spans="1:14" ht="15" x14ac:dyDescent="0.25">
      <c r="A20">
        <v>-8</v>
      </c>
      <c r="B20">
        <v>465</v>
      </c>
      <c r="C20">
        <v>2.1600000000000001E-2</v>
      </c>
      <c r="D20">
        <v>5.919E-2</v>
      </c>
      <c r="E20">
        <v>4.9975012493753135E-2</v>
      </c>
      <c r="F20">
        <v>19.010000000000002</v>
      </c>
      <c r="G20">
        <v>4.3600000000000003</v>
      </c>
      <c r="H20">
        <v>2.669</v>
      </c>
      <c r="I20">
        <v>2.0880000000000001</v>
      </c>
      <c r="J20">
        <v>4.1092294300692798</v>
      </c>
      <c r="K20">
        <v>1.7620404650892201</v>
      </c>
      <c r="L20">
        <v>1.19087208318461</v>
      </c>
      <c r="M20">
        <v>0.96473280333189104</v>
      </c>
      <c r="N20" s="6"/>
    </row>
    <row r="21" spans="1:14" ht="15" x14ac:dyDescent="0.25">
      <c r="A21">
        <v>-7</v>
      </c>
      <c r="B21">
        <v>505</v>
      </c>
      <c r="C21">
        <v>2.9669999999999998E-2</v>
      </c>
      <c r="D21">
        <v>8.7540000000000007E-2</v>
      </c>
      <c r="E21">
        <v>7.5815011372251662E-2</v>
      </c>
      <c r="F21">
        <v>12.19</v>
      </c>
      <c r="G21">
        <v>3.4910000000000001</v>
      </c>
      <c r="H21">
        <v>2.3010000000000002</v>
      </c>
      <c r="I21">
        <v>1.8680000000000001</v>
      </c>
      <c r="J21">
        <v>3.3004359220062298</v>
      </c>
      <c r="K21">
        <v>1.4888404892102101</v>
      </c>
      <c r="L21">
        <v>1.05151947335296</v>
      </c>
      <c r="M21">
        <v>0.87208216873372202</v>
      </c>
      <c r="N21" s="6"/>
    </row>
    <row r="22" spans="1:14" ht="15" x14ac:dyDescent="0.25">
      <c r="A22">
        <v>-6</v>
      </c>
      <c r="B22">
        <v>540</v>
      </c>
      <c r="C22">
        <v>3.8929999999999999E-2</v>
      </c>
      <c r="D22">
        <v>0.1242</v>
      </c>
      <c r="E22">
        <v>0.11042402826855124</v>
      </c>
      <c r="F22">
        <v>8.0559999999999992</v>
      </c>
      <c r="G22">
        <v>2.8380000000000001</v>
      </c>
      <c r="H22">
        <v>2.0049999999999999</v>
      </c>
      <c r="I22">
        <v>1.6850000000000001</v>
      </c>
      <c r="J22">
        <v>2.65639280594214</v>
      </c>
      <c r="K22">
        <v>1.2590338986698399</v>
      </c>
      <c r="L22">
        <v>0.92895003612572502</v>
      </c>
      <c r="M22">
        <v>0.792552236636758</v>
      </c>
      <c r="N22" s="6"/>
    </row>
    <row r="23" spans="1:14" ht="15" x14ac:dyDescent="0.25">
      <c r="A23">
        <v>-5</v>
      </c>
      <c r="B23">
        <v>571</v>
      </c>
      <c r="C23">
        <v>4.888E-2</v>
      </c>
      <c r="D23">
        <v>0.16969999999999999</v>
      </c>
      <c r="E23">
        <v>0.15463120457708368</v>
      </c>
      <c r="F23">
        <v>5.4669999999999996</v>
      </c>
      <c r="G23">
        <v>2.3380000000000001</v>
      </c>
      <c r="H23">
        <v>1.762</v>
      </c>
      <c r="I23">
        <v>1.5289999999999999</v>
      </c>
      <c r="J23">
        <v>2.0566854582540999</v>
      </c>
      <c r="K23">
        <v>1.0619490814600001</v>
      </c>
      <c r="L23">
        <v>0.82643778165779003</v>
      </c>
      <c r="M23">
        <v>0.72354396842581703</v>
      </c>
      <c r="N23" s="6"/>
    </row>
    <row r="24" spans="1:14" ht="15" x14ac:dyDescent="0.25">
      <c r="A24">
        <v>-4</v>
      </c>
      <c r="B24">
        <v>595</v>
      </c>
      <c r="C24">
        <v>5.8790000000000002E-2</v>
      </c>
      <c r="D24">
        <v>0.22359999999999999</v>
      </c>
      <c r="E24">
        <v>0.20868113522537568</v>
      </c>
      <c r="F24">
        <v>3.7919999999999998</v>
      </c>
      <c r="G24">
        <v>1.9470000000000001</v>
      </c>
      <c r="H24">
        <v>1.5589999999999999</v>
      </c>
      <c r="I24">
        <v>1.395</v>
      </c>
      <c r="J24">
        <v>1.58292909575973</v>
      </c>
      <c r="K24">
        <v>0.904212212286442</v>
      </c>
      <c r="L24">
        <v>0.73705739308301799</v>
      </c>
      <c r="M24">
        <v>0.66296241274684797</v>
      </c>
      <c r="N24" s="6"/>
    </row>
    <row r="25" spans="1:14" ht="15" x14ac:dyDescent="0.25">
      <c r="A25">
        <v>-3</v>
      </c>
      <c r="B25">
        <v>615</v>
      </c>
      <c r="C25">
        <v>6.7809999999999995E-2</v>
      </c>
      <c r="D25">
        <v>0.28520000000000001</v>
      </c>
      <c r="E25">
        <v>0.27203482045701843</v>
      </c>
      <c r="F25">
        <v>2.6760000000000002</v>
      </c>
      <c r="G25">
        <v>1.6359999999999999</v>
      </c>
      <c r="H25">
        <v>1.3879999999999999</v>
      </c>
      <c r="I25">
        <v>1.2789999999999999</v>
      </c>
      <c r="J25">
        <v>1.19385005810694</v>
      </c>
      <c r="K25">
        <v>0.77095065354008097</v>
      </c>
      <c r="L25">
        <v>0.659774607583971</v>
      </c>
      <c r="M25">
        <v>0.60911419289991298</v>
      </c>
      <c r="N25" s="6"/>
    </row>
    <row r="26" spans="1:14" ht="15" x14ac:dyDescent="0.25">
      <c r="A26">
        <v>-2</v>
      </c>
      <c r="B26">
        <v>628</v>
      </c>
      <c r="C26">
        <v>7.5039999999999996E-2</v>
      </c>
      <c r="D26">
        <v>0.35310000000000002</v>
      </c>
      <c r="E26">
        <v>0.34317089910775567</v>
      </c>
      <c r="F26">
        <v>1.9139999999999999</v>
      </c>
      <c r="G26">
        <v>1.383</v>
      </c>
      <c r="H26">
        <v>1.242</v>
      </c>
      <c r="I26">
        <v>1.1759999999999999</v>
      </c>
      <c r="J26">
        <v>0.89176112101409299</v>
      </c>
      <c r="K26">
        <v>0.65750687870573798</v>
      </c>
      <c r="L26">
        <v>0.59036457460092595</v>
      </c>
      <c r="M26">
        <v>0.56062790968415399</v>
      </c>
      <c r="N26" s="6"/>
    </row>
    <row r="27" spans="1:14" ht="15" x14ac:dyDescent="0.25">
      <c r="A27">
        <v>-1</v>
      </c>
      <c r="B27">
        <v>637</v>
      </c>
      <c r="C27">
        <v>7.9729999999999995E-2</v>
      </c>
      <c r="D27">
        <v>0.4254</v>
      </c>
      <c r="E27">
        <v>0.42016806722689082</v>
      </c>
      <c r="F27">
        <v>1.38</v>
      </c>
      <c r="G27">
        <v>1.175</v>
      </c>
      <c r="H27">
        <v>1.113</v>
      </c>
      <c r="I27">
        <v>1.0840000000000001</v>
      </c>
      <c r="J27">
        <v>0.65493145466180303</v>
      </c>
      <c r="K27">
        <v>0.56004467849411099</v>
      </c>
      <c r="L27">
        <v>0.52987514077567299</v>
      </c>
      <c r="M27">
        <v>0.51639352063905597</v>
      </c>
      <c r="N27" s="6"/>
    </row>
    <row r="28" spans="1:14" ht="15" x14ac:dyDescent="0.25">
      <c r="A28">
        <v>0</v>
      </c>
      <c r="B28">
        <v>639</v>
      </c>
      <c r="C28">
        <v>8.1360000000000002E-2</v>
      </c>
      <c r="D28">
        <v>0.5</v>
      </c>
      <c r="E28">
        <v>0.5</v>
      </c>
      <c r="F28">
        <v>1</v>
      </c>
      <c r="G28">
        <v>1</v>
      </c>
      <c r="H28">
        <v>1</v>
      </c>
      <c r="I28">
        <v>1</v>
      </c>
      <c r="J28">
        <v>0.47740456529872999</v>
      </c>
      <c r="K28">
        <v>0.47740456529872999</v>
      </c>
      <c r="L28">
        <v>0.47740456529872999</v>
      </c>
      <c r="M28">
        <v>0.47740456529872999</v>
      </c>
      <c r="N28" s="6"/>
    </row>
    <row r="29" spans="1:14" ht="15" x14ac:dyDescent="0.25">
      <c r="A29">
        <v>1</v>
      </c>
      <c r="B29">
        <v>637</v>
      </c>
      <c r="C29">
        <v>7.9729999999999995E-2</v>
      </c>
      <c r="D29">
        <v>0.5746</v>
      </c>
      <c r="E29">
        <v>0.57983193277310918</v>
      </c>
      <c r="F29">
        <v>1.38</v>
      </c>
      <c r="G29">
        <v>1.905</v>
      </c>
      <c r="H29">
        <v>2.63</v>
      </c>
      <c r="I29">
        <v>3.63</v>
      </c>
      <c r="J29">
        <v>0.65493145466180303</v>
      </c>
      <c r="K29">
        <v>0.88815328982265196</v>
      </c>
      <c r="L29">
        <v>1.1751408243511301</v>
      </c>
      <c r="M29">
        <v>1.5237744697181399</v>
      </c>
      <c r="N29" s="6"/>
    </row>
    <row r="30" spans="1:14" ht="15" x14ac:dyDescent="0.25">
      <c r="A30">
        <v>2</v>
      </c>
      <c r="B30">
        <v>628</v>
      </c>
      <c r="C30">
        <v>7.5039999999999996E-2</v>
      </c>
      <c r="D30">
        <v>0.64690000000000003</v>
      </c>
      <c r="E30">
        <v>0.65682910089224433</v>
      </c>
      <c r="F30">
        <v>1.9139999999999999</v>
      </c>
      <c r="G30">
        <v>3.6619999999999999</v>
      </c>
      <c r="H30">
        <v>7.008</v>
      </c>
      <c r="I30">
        <v>13.41</v>
      </c>
      <c r="J30">
        <v>0.89176112101409299</v>
      </c>
      <c r="K30">
        <v>1.53544981073145</v>
      </c>
      <c r="L30">
        <v>2.4544693288596702</v>
      </c>
      <c r="M30">
        <v>3.5192235840497199</v>
      </c>
      <c r="N30" s="6"/>
    </row>
    <row r="31" spans="1:14" ht="15" x14ac:dyDescent="0.25">
      <c r="A31">
        <v>3</v>
      </c>
      <c r="B31">
        <v>615</v>
      </c>
      <c r="C31">
        <v>6.7809999999999995E-2</v>
      </c>
      <c r="D31">
        <v>0.71479999999999999</v>
      </c>
      <c r="E31">
        <v>0.72796517954298157</v>
      </c>
      <c r="F31">
        <v>2.6760000000000002</v>
      </c>
      <c r="G31">
        <v>7.1619999999999999</v>
      </c>
      <c r="H31">
        <v>19.170000000000002</v>
      </c>
      <c r="I31">
        <v>51.3</v>
      </c>
      <c r="J31">
        <v>1.19385005810694</v>
      </c>
      <c r="K31">
        <v>2.4968012257652799</v>
      </c>
      <c r="L31">
        <v>4.1288552065056399</v>
      </c>
      <c r="M31">
        <v>5.2065133993603396</v>
      </c>
      <c r="N31" s="6"/>
    </row>
    <row r="32" spans="1:14" ht="15" x14ac:dyDescent="0.25">
      <c r="A32">
        <v>4</v>
      </c>
      <c r="B32">
        <v>595</v>
      </c>
      <c r="C32">
        <v>5.8790000000000002E-2</v>
      </c>
      <c r="D32">
        <v>0.77639999999999998</v>
      </c>
      <c r="E32">
        <v>0.79131886477462432</v>
      </c>
      <c r="F32">
        <v>3.7919999999999998</v>
      </c>
      <c r="G32">
        <v>14.38</v>
      </c>
      <c r="H32">
        <v>54.52</v>
      </c>
      <c r="I32">
        <v>206.7</v>
      </c>
      <c r="J32">
        <v>1.58292909575973</v>
      </c>
      <c r="K32">
        <v>3.682649548588</v>
      </c>
      <c r="L32">
        <v>5.3121438873213203</v>
      </c>
      <c r="M32">
        <v>6.9689573780712299</v>
      </c>
      <c r="N32" s="6"/>
    </row>
    <row r="33" spans="1:14" ht="15" x14ac:dyDescent="0.25">
      <c r="A33">
        <v>5</v>
      </c>
      <c r="B33">
        <v>571</v>
      </c>
      <c r="C33">
        <v>4.888E-2</v>
      </c>
      <c r="D33">
        <v>0.83030000000000004</v>
      </c>
      <c r="E33">
        <v>0.84536879542291632</v>
      </c>
      <c r="F33">
        <v>5.4669999999999996</v>
      </c>
      <c r="G33">
        <v>29.89</v>
      </c>
      <c r="H33">
        <v>163.4</v>
      </c>
      <c r="I33">
        <v>893.3</v>
      </c>
      <c r="J33">
        <v>2.0566854582540999</v>
      </c>
      <c r="K33">
        <v>4.7782005828317002</v>
      </c>
      <c r="L33">
        <v>6.76842199580424</v>
      </c>
      <c r="M33">
        <v>7.6235143637919398</v>
      </c>
      <c r="N33" s="6"/>
    </row>
    <row r="34" spans="1:14" ht="15" x14ac:dyDescent="0.25">
      <c r="A34">
        <v>6</v>
      </c>
      <c r="B34">
        <v>540</v>
      </c>
      <c r="C34">
        <v>3.8929999999999999E-2</v>
      </c>
      <c r="D34">
        <v>0.87580000000000002</v>
      </c>
      <c r="E34">
        <v>0.88957597173144876</v>
      </c>
      <c r="F34">
        <v>8.0559999999999992</v>
      </c>
      <c r="G34">
        <v>64.900000000000006</v>
      </c>
      <c r="H34">
        <v>522.79999999999995</v>
      </c>
      <c r="I34">
        <v>4212</v>
      </c>
      <c r="J34">
        <v>2.65639280594214</v>
      </c>
      <c r="K34">
        <v>5.60137626051855</v>
      </c>
      <c r="L34">
        <v>7.4737333362177001</v>
      </c>
      <c r="M34">
        <v>7.7972639966366604</v>
      </c>
      <c r="N34" s="6"/>
    </row>
    <row r="35" spans="1:14" ht="15" x14ac:dyDescent="0.25">
      <c r="A35">
        <v>7</v>
      </c>
      <c r="B35">
        <v>505</v>
      </c>
      <c r="C35">
        <v>2.9669999999999998E-2</v>
      </c>
      <c r="D35">
        <v>0.91249999999999998</v>
      </c>
      <c r="E35">
        <v>0.92418498862774834</v>
      </c>
      <c r="F35">
        <v>12.19</v>
      </c>
      <c r="G35">
        <v>148.5</v>
      </c>
      <c r="H35">
        <v>1810</v>
      </c>
      <c r="I35">
        <v>22060</v>
      </c>
      <c r="J35">
        <v>3.3004359220062298</v>
      </c>
      <c r="K35">
        <v>6.6765452727154004</v>
      </c>
      <c r="L35">
        <v>7.7342880809350296</v>
      </c>
      <c r="M35">
        <v>7.8361585781594902</v>
      </c>
      <c r="N35" s="6"/>
    </row>
    <row r="36" spans="1:14" ht="15" x14ac:dyDescent="0.25">
      <c r="A36">
        <v>8</v>
      </c>
      <c r="B36">
        <v>465</v>
      </c>
      <c r="C36">
        <v>2.1600000000000001E-2</v>
      </c>
      <c r="D36">
        <v>0.94079999999999997</v>
      </c>
      <c r="E36">
        <v>0.95002498750624687</v>
      </c>
      <c r="F36">
        <v>19.010000000000002</v>
      </c>
      <c r="G36">
        <v>361.4</v>
      </c>
      <c r="H36">
        <v>6870</v>
      </c>
      <c r="I36">
        <v>130600</v>
      </c>
      <c r="J36">
        <v>4.1092294300692798</v>
      </c>
      <c r="K36">
        <v>7.3188426032980196</v>
      </c>
      <c r="L36">
        <v>7.8158165862400804</v>
      </c>
      <c r="M36">
        <v>7.8438343153657799</v>
      </c>
      <c r="N36" s="6"/>
    </row>
    <row r="37" spans="1:14" ht="15" x14ac:dyDescent="0.25">
      <c r="A37">
        <v>9</v>
      </c>
      <c r="B37">
        <v>423</v>
      </c>
      <c r="C37">
        <v>1.4999999999999999E-2</v>
      </c>
      <c r="D37">
        <v>0.9617</v>
      </c>
      <c r="E37">
        <v>0.96847414880201765</v>
      </c>
      <c r="F37">
        <v>30.72</v>
      </c>
      <c r="G37">
        <v>943.7</v>
      </c>
      <c r="H37">
        <v>28990</v>
      </c>
      <c r="I37">
        <v>890600</v>
      </c>
      <c r="J37">
        <v>4.83911395844751</v>
      </c>
      <c r="K37">
        <v>7.6350416659428904</v>
      </c>
      <c r="L37">
        <v>7.83836597189031</v>
      </c>
      <c r="M37">
        <v>7.8451668232011498</v>
      </c>
      <c r="N37" s="6"/>
    </row>
    <row r="38" spans="1:14" ht="15" x14ac:dyDescent="0.25">
      <c r="A38">
        <v>10</v>
      </c>
      <c r="B38">
        <v>378</v>
      </c>
      <c r="C38">
        <v>9.9089999999999994E-3</v>
      </c>
      <c r="D38">
        <v>0.97640000000000005</v>
      </c>
      <c r="E38">
        <v>0.98101385988228595</v>
      </c>
      <c r="F38">
        <v>51.67</v>
      </c>
      <c r="G38">
        <v>2669</v>
      </c>
      <c r="H38">
        <v>137900</v>
      </c>
      <c r="I38">
        <v>7126000</v>
      </c>
      <c r="J38">
        <v>5.2190352140587901</v>
      </c>
      <c r="K38">
        <v>7.7697194967126597</v>
      </c>
      <c r="L38">
        <v>7.843917166282</v>
      </c>
      <c r="M38">
        <v>7.8453672363553197</v>
      </c>
      <c r="N38" s="6"/>
    </row>
    <row r="39" spans="1:14" ht="15" x14ac:dyDescent="0.25">
      <c r="A39">
        <v>11</v>
      </c>
      <c r="B39">
        <v>333</v>
      </c>
      <c r="C39">
        <v>6.2129999999999998E-3</v>
      </c>
      <c r="D39">
        <v>0.98609999999999998</v>
      </c>
      <c r="E39">
        <v>0.98911623857205055</v>
      </c>
      <c r="F39">
        <v>90.88</v>
      </c>
      <c r="G39">
        <v>8259</v>
      </c>
      <c r="H39">
        <v>750600</v>
      </c>
      <c r="I39">
        <v>68210000</v>
      </c>
      <c r="J39">
        <v>6.1001885431702796</v>
      </c>
      <c r="K39">
        <v>7.8207760889626998</v>
      </c>
      <c r="L39">
        <v>7.8451241148462403</v>
      </c>
      <c r="M39">
        <v>7.8453928713721002</v>
      </c>
      <c r="N39" s="6"/>
    </row>
    <row r="40" spans="1:14" ht="15" x14ac:dyDescent="0.25">
      <c r="A40">
        <v>12</v>
      </c>
      <c r="B40">
        <v>287</v>
      </c>
      <c r="C40">
        <v>3.6849999999999999E-3</v>
      </c>
      <c r="D40">
        <v>0.99229999999999996</v>
      </c>
      <c r="E40">
        <v>0.99408284023668636</v>
      </c>
      <c r="F40">
        <v>168</v>
      </c>
      <c r="G40">
        <v>28240</v>
      </c>
      <c r="H40">
        <v>4745000</v>
      </c>
      <c r="I40">
        <v>797300000</v>
      </c>
      <c r="J40">
        <v>6.7941458575530804</v>
      </c>
      <c r="K40">
        <v>7.8381784066320304</v>
      </c>
      <c r="L40">
        <v>7.84535287047186</v>
      </c>
      <c r="M40">
        <v>7.84539560579094</v>
      </c>
      <c r="N40" s="6"/>
    </row>
    <row r="41" spans="1:14" ht="15" x14ac:dyDescent="0.25">
      <c r="A41">
        <v>13</v>
      </c>
      <c r="B41">
        <v>243</v>
      </c>
      <c r="C41">
        <v>2.0600000000000002E-3</v>
      </c>
      <c r="D41">
        <v>0.99590000000000001</v>
      </c>
      <c r="E41">
        <v>0.99696417729204612</v>
      </c>
      <c r="F41">
        <v>328.4</v>
      </c>
      <c r="G41">
        <v>107800</v>
      </c>
      <c r="H41">
        <v>35410000</v>
      </c>
      <c r="I41">
        <v>11630000000</v>
      </c>
      <c r="J41">
        <v>7.2697717770831201</v>
      </c>
      <c r="K41">
        <v>7.8435045061580002</v>
      </c>
      <c r="L41">
        <v>7.8453901003122297</v>
      </c>
      <c r="M41">
        <v>7.8453958440918301</v>
      </c>
      <c r="N41" s="6"/>
    </row>
    <row r="42" spans="1:14" ht="15" x14ac:dyDescent="0.25">
      <c r="A42">
        <v>14</v>
      </c>
      <c r="B42">
        <v>200</v>
      </c>
      <c r="C42">
        <v>1.08E-3</v>
      </c>
      <c r="D42">
        <v>0.998</v>
      </c>
      <c r="E42">
        <v>0.99853629976580793</v>
      </c>
      <c r="F42">
        <v>682.2</v>
      </c>
      <c r="G42">
        <v>465300</v>
      </c>
      <c r="H42">
        <v>317400000</v>
      </c>
      <c r="I42">
        <v>216500000000</v>
      </c>
      <c r="J42">
        <v>7.5573539412208897</v>
      </c>
      <c r="K42">
        <v>7.8449575438246804</v>
      </c>
      <c r="L42">
        <v>7.8453952190592702</v>
      </c>
      <c r="M42">
        <v>7.8453958606954197</v>
      </c>
      <c r="N42" s="6"/>
    </row>
    <row r="43" spans="1:14" ht="15" x14ac:dyDescent="0.25">
      <c r="A43">
        <v>15</v>
      </c>
      <c r="B43">
        <v>161</v>
      </c>
      <c r="C43">
        <v>5.2820000000000005E-4</v>
      </c>
      <c r="D43">
        <v>0.99909999999999999</v>
      </c>
      <c r="E43">
        <v>0.99934123847167322</v>
      </c>
      <c r="F43">
        <v>1517</v>
      </c>
      <c r="G43">
        <v>2300000</v>
      </c>
      <c r="H43">
        <v>3488000000</v>
      </c>
      <c r="I43">
        <v>5290000000000</v>
      </c>
      <c r="J43">
        <v>7.7131618925063599</v>
      </c>
      <c r="K43">
        <v>7.8453071750837298</v>
      </c>
      <c r="L43">
        <v>7.8453958031583904</v>
      </c>
      <c r="M43">
        <v>7.8453958615988304</v>
      </c>
      <c r="N43" s="6"/>
    </row>
    <row r="44" spans="1:14" ht="15" x14ac:dyDescent="0.25">
      <c r="A44">
        <v>16</v>
      </c>
      <c r="B44">
        <v>125</v>
      </c>
      <c r="C44">
        <v>2.3929999999999999E-4</v>
      </c>
      <c r="D44">
        <v>0.99960000000000004</v>
      </c>
      <c r="E44">
        <v>0.99972504811657958</v>
      </c>
      <c r="F44">
        <v>3636</v>
      </c>
      <c r="G44">
        <v>13220000</v>
      </c>
      <c r="H44">
        <v>48050000000</v>
      </c>
      <c r="I44">
        <v>174700000000000</v>
      </c>
      <c r="J44">
        <v>7.7896882255215001</v>
      </c>
      <c r="K44">
        <v>7.8453804293618798</v>
      </c>
      <c r="L44">
        <v>7.8453958573926403</v>
      </c>
      <c r="M44">
        <v>7.8453958616362103</v>
      </c>
      <c r="N44" s="6"/>
    </row>
    <row r="45" spans="1:14" ht="15" x14ac:dyDescent="0.25">
      <c r="A45">
        <v>17</v>
      </c>
      <c r="B45">
        <v>95</v>
      </c>
      <c r="C45" s="8">
        <v>9.9649999999999996E-5</v>
      </c>
      <c r="D45">
        <v>0.99980000000000002</v>
      </c>
      <c r="E45">
        <v>0.99989455925769721</v>
      </c>
      <c r="F45">
        <v>9483</v>
      </c>
      <c r="G45">
        <v>89930000</v>
      </c>
      <c r="H45">
        <v>852800000000</v>
      </c>
      <c r="I45">
        <v>8087000000000000</v>
      </c>
      <c r="J45">
        <v>7.8239443391861503</v>
      </c>
      <c r="K45">
        <v>7.8453935933079801</v>
      </c>
      <c r="L45">
        <v>7.8453958613981696</v>
      </c>
      <c r="M45">
        <v>7.8453958616373702</v>
      </c>
      <c r="N45" s="6"/>
    </row>
    <row r="46" spans="1:14" ht="15" x14ac:dyDescent="0.25">
      <c r="A46">
        <v>18</v>
      </c>
      <c r="B46">
        <v>70</v>
      </c>
      <c r="C46" s="8">
        <v>3.7719999999999998E-5</v>
      </c>
      <c r="D46">
        <v>0.99990000000000001</v>
      </c>
      <c r="E46">
        <v>0.99996325015618681</v>
      </c>
      <c r="F46">
        <v>27210</v>
      </c>
      <c r="G46">
        <v>740300000</v>
      </c>
      <c r="H46">
        <v>20140000000000</v>
      </c>
      <c r="I46" s="8">
        <v>5.481E+17</v>
      </c>
      <c r="J46">
        <v>7.8379062088341103</v>
      </c>
      <c r="K46">
        <v>7.84539558611002</v>
      </c>
      <c r="L46">
        <v>7.8453958616272699</v>
      </c>
      <c r="M46">
        <v>7.8551884026732504</v>
      </c>
      <c r="N46" s="6"/>
    </row>
    <row r="47" spans="1:14" ht="15" x14ac:dyDescent="0.25">
      <c r="A47">
        <v>19</v>
      </c>
      <c r="B47">
        <v>50</v>
      </c>
      <c r="C47" s="8">
        <v>1.2809999999999999E-5</v>
      </c>
      <c r="D47">
        <v>1</v>
      </c>
      <c r="E47">
        <v>0.99998851511984477</v>
      </c>
      <c r="F47">
        <v>87070</v>
      </c>
      <c r="G47">
        <v>7581000000</v>
      </c>
      <c r="H47">
        <v>660100000000000</v>
      </c>
      <c r="I47" s="8">
        <v>5.748E+19</v>
      </c>
      <c r="J47">
        <v>7.8430538871307904</v>
      </c>
      <c r="K47">
        <v>7.8453958347322397</v>
      </c>
      <c r="L47">
        <v>7.84539586163707</v>
      </c>
      <c r="M47">
        <v>7.8551884026732504</v>
      </c>
      <c r="N47" s="6"/>
    </row>
    <row r="48" spans="1:14" ht="15" x14ac:dyDescent="0.25">
      <c r="A48">
        <v>20</v>
      </c>
      <c r="B48">
        <v>34</v>
      </c>
      <c r="C48" s="8">
        <v>3.8369999999999999E-6</v>
      </c>
      <c r="D48">
        <v>1</v>
      </c>
      <c r="E48">
        <v>0.99999683945373119</v>
      </c>
      <c r="F48">
        <v>316400</v>
      </c>
      <c r="G48">
        <v>100100000000</v>
      </c>
      <c r="H48" s="8">
        <v>3.168E+16</v>
      </c>
      <c r="I48" s="8">
        <v>1.0019999999999999E+22</v>
      </c>
      <c r="J48">
        <v>7.8447512285569596</v>
      </c>
      <c r="K48">
        <v>7.8453958595998197</v>
      </c>
      <c r="L48">
        <v>7.8551884026732504</v>
      </c>
      <c r="M48">
        <v>7.8551884026732504</v>
      </c>
      <c r="N48" s="6"/>
    </row>
    <row r="49" spans="1:14" ht="15" x14ac:dyDescent="0.25">
      <c r="A49">
        <v>21</v>
      </c>
      <c r="B49">
        <v>22</v>
      </c>
      <c r="C49" s="8">
        <v>9.8950000000000001E-7</v>
      </c>
      <c r="D49">
        <v>1</v>
      </c>
      <c r="E49">
        <v>0.9999992526164031</v>
      </c>
      <c r="F49">
        <v>1338000</v>
      </c>
      <c r="G49">
        <v>1790000000000</v>
      </c>
      <c r="H49" s="8">
        <v>2.395E+18</v>
      </c>
      <c r="I49" s="8">
        <v>3.2049999999999998E+24</v>
      </c>
      <c r="J49">
        <v>7.8452434107040103</v>
      </c>
      <c r="K49">
        <v>7.8453958615234596</v>
      </c>
      <c r="L49">
        <v>7.8551884026732504</v>
      </c>
      <c r="M49">
        <v>7.8551884026732504</v>
      </c>
      <c r="N49" s="6"/>
    </row>
    <row r="50" spans="1:14" ht="15" x14ac:dyDescent="0.25">
      <c r="A50">
        <v>22</v>
      </c>
      <c r="B50">
        <v>13</v>
      </c>
      <c r="C50" s="8">
        <v>2.1220000000000001E-7</v>
      </c>
      <c r="D50">
        <v>1</v>
      </c>
      <c r="E50">
        <v>0.9999998534369261</v>
      </c>
      <c r="F50">
        <v>6823000</v>
      </c>
      <c r="G50">
        <v>46560000000000</v>
      </c>
      <c r="H50" s="8">
        <v>3.177E+20</v>
      </c>
      <c r="I50" s="8">
        <v>2.1680000000000001E+27</v>
      </c>
      <c r="J50">
        <v>7.84536596773557</v>
      </c>
      <c r="K50">
        <v>7.8453958616330199</v>
      </c>
      <c r="L50">
        <v>7.8551884026732504</v>
      </c>
      <c r="M50">
        <v>7.8551884026732504</v>
      </c>
      <c r="N50" s="6"/>
    </row>
    <row r="51" spans="1:14" ht="15" x14ac:dyDescent="0.25">
      <c r="A51">
        <v>23</v>
      </c>
      <c r="B51">
        <v>7</v>
      </c>
      <c r="C51" s="8">
        <v>3.585E-8</v>
      </c>
      <c r="D51">
        <v>1</v>
      </c>
      <c r="E51">
        <v>0.99999997748761871</v>
      </c>
      <c r="F51">
        <v>44420000</v>
      </c>
      <c r="G51" s="8">
        <v>1973000000000000</v>
      </c>
      <c r="H51" s="8">
        <v>8.7629999999999992E+22</v>
      </c>
      <c r="I51" s="8">
        <v>3.8920000000000001E+30</v>
      </c>
      <c r="J51">
        <v>7.8453912693128904</v>
      </c>
      <c r="K51">
        <v>7.8453958616372796</v>
      </c>
      <c r="L51">
        <v>7.8551884026732504</v>
      </c>
      <c r="M51">
        <v>7.8551884026732504</v>
      </c>
      <c r="N51" s="6"/>
    </row>
    <row r="52" spans="1:14" ht="15" x14ac:dyDescent="0.25">
      <c r="A52">
        <v>24</v>
      </c>
      <c r="B52">
        <v>3</v>
      </c>
      <c r="C52" s="8">
        <v>4.3020000000000002E-9</v>
      </c>
      <c r="D52">
        <v>1</v>
      </c>
      <c r="E52">
        <v>0.99999999756216484</v>
      </c>
      <c r="F52">
        <v>410200000</v>
      </c>
      <c r="G52" s="8">
        <v>1.683E+17</v>
      </c>
      <c r="H52" s="8">
        <v>6.9029999999999998E+25</v>
      </c>
      <c r="I52" s="8">
        <v>2.8319999999999999E+34</v>
      </c>
      <c r="J52">
        <v>7.8453953643791197</v>
      </c>
      <c r="K52">
        <v>7.8551884026732504</v>
      </c>
      <c r="L52">
        <v>7.8551884026732504</v>
      </c>
      <c r="M52">
        <v>7.8551884026732504</v>
      </c>
      <c r="N52" s="6"/>
    </row>
    <row r="53" spans="1:14" ht="15" x14ac:dyDescent="0.25">
      <c r="A53">
        <v>25</v>
      </c>
      <c r="B53">
        <v>1</v>
      </c>
      <c r="C53" s="8">
        <v>2.8679999999999998E-10</v>
      </c>
      <c r="D53">
        <v>1</v>
      </c>
      <c r="E53">
        <v>0.99999999971322051</v>
      </c>
      <c r="F53">
        <v>3487000000</v>
      </c>
      <c r="G53" s="8">
        <v>1.216E+19</v>
      </c>
      <c r="H53" s="8">
        <v>4.2390000000000004E+28</v>
      </c>
      <c r="I53" s="8">
        <v>1.4779999999999999E+38</v>
      </c>
      <c r="J53">
        <v>7.8453958031364097</v>
      </c>
      <c r="K53">
        <v>7.8551884026732504</v>
      </c>
      <c r="L53">
        <v>7.8551884026732504</v>
      </c>
      <c r="M53">
        <v>7.8551884026732504</v>
      </c>
      <c r="N53" s="6"/>
    </row>
    <row r="54" spans="1:1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</sheetData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calculation_example</vt:lpstr>
      <vt:lpstr>grand_total</vt:lpstr>
      <vt:lpstr>subtotal_single_issue</vt:lpstr>
      <vt:lpstr>subtotal_multi_issue</vt:lpstr>
      <vt:lpstr>ESSM_grand_total</vt:lpstr>
      <vt:lpstr>ESSM_subtotal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dcterms:created xsi:type="dcterms:W3CDTF">2021-06-19T15:05:56Z</dcterms:created>
  <dcterms:modified xsi:type="dcterms:W3CDTF">2021-09-16T14:35:31Z</dcterms:modified>
</cp:coreProperties>
</file>